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ik\WAŻNE\KPSW-JG\siatka 2020-2021\"/>
    </mc:Choice>
  </mc:AlternateContent>
  <xr:revisionPtr revIDLastSave="0" documentId="13_ncr:1_{78B684C8-13BD-4379-A0B7-C16C69BA510E}" xr6:coauthVersionLast="46" xr6:coauthVersionMax="46" xr10:uidLastSave="{00000000-0000-0000-0000-000000000000}"/>
  <bookViews>
    <workbookView xWindow="-108" yWindow="-108" windowWidth="23256" windowHeight="12720" xr2:uid="{00000000-000D-0000-FFFF-FFFF00000000}"/>
  </bookViews>
  <sheets>
    <sheet name="plan studiów" sheetId="1" r:id="rId1"/>
  </sheets>
  <definedNames>
    <definedName name="_xlnm._FilterDatabase" localSheetId="0" hidden="1">'plan studiów'!#REF!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7" i="1" l="1"/>
  <c r="F87" i="1"/>
  <c r="I86" i="1"/>
  <c r="G86" i="1"/>
  <c r="F86" i="1"/>
  <c r="G85" i="1"/>
  <c r="F85" i="1"/>
  <c r="I84" i="1"/>
  <c r="G84" i="1"/>
  <c r="F84" i="1"/>
  <c r="E86" i="1" l="1"/>
  <c r="E84" i="1"/>
  <c r="N82" i="1"/>
  <c r="I74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M82" i="1"/>
  <c r="L82" i="1"/>
  <c r="K82" i="1"/>
  <c r="J82" i="1"/>
  <c r="H82" i="1"/>
  <c r="I79" i="1"/>
  <c r="G79" i="1"/>
  <c r="F79" i="1"/>
  <c r="E79" i="1" l="1"/>
  <c r="G45" i="1" l="1"/>
  <c r="F45" i="1"/>
  <c r="AH91" i="1"/>
  <c r="AK91" i="1"/>
  <c r="AJ91" i="1"/>
  <c r="AI91" i="1"/>
  <c r="AG91" i="1"/>
  <c r="AF91" i="1"/>
  <c r="AE91" i="1"/>
  <c r="AD91" i="1"/>
  <c r="AC91" i="1"/>
  <c r="AB91" i="1"/>
  <c r="AA91" i="1"/>
  <c r="Z91" i="1"/>
  <c r="Y91" i="1"/>
  <c r="X91" i="1"/>
  <c r="W91" i="1"/>
  <c r="V91" i="1"/>
  <c r="U91" i="1"/>
  <c r="U90" i="1"/>
  <c r="T91" i="1"/>
  <c r="S91" i="1"/>
  <c r="R91" i="1"/>
  <c r="Q91" i="1"/>
  <c r="P91" i="1"/>
  <c r="P90" i="1"/>
  <c r="O91" i="1"/>
  <c r="N91" i="1"/>
  <c r="M91" i="1"/>
  <c r="L91" i="1"/>
  <c r="K91" i="1"/>
  <c r="J91" i="1"/>
  <c r="H91" i="1"/>
  <c r="H90" i="1"/>
  <c r="L81" i="1"/>
  <c r="K81" i="1"/>
  <c r="J81" i="1"/>
  <c r="H81" i="1"/>
  <c r="I89" i="1"/>
  <c r="E89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T90" i="1"/>
  <c r="S90" i="1"/>
  <c r="R90" i="1"/>
  <c r="Q90" i="1"/>
  <c r="O90" i="1"/>
  <c r="N90" i="1"/>
  <c r="M90" i="1"/>
  <c r="L90" i="1"/>
  <c r="K90" i="1"/>
  <c r="J90" i="1"/>
  <c r="E80" i="1"/>
  <c r="W59" i="1"/>
  <c r="AB22" i="1"/>
  <c r="AB59" i="1"/>
  <c r="AK59" i="1"/>
  <c r="AG66" i="1"/>
  <c r="AG59" i="1"/>
  <c r="AG22" i="1"/>
  <c r="AB66" i="1"/>
  <c r="W66" i="1"/>
  <c r="R59" i="1"/>
  <c r="R22" i="1"/>
  <c r="M59" i="1"/>
  <c r="M22" i="1"/>
  <c r="AE59" i="1"/>
  <c r="AE66" i="1"/>
  <c r="Z59" i="1"/>
  <c r="Z66" i="1"/>
  <c r="U59" i="1"/>
  <c r="P59" i="1"/>
  <c r="AE22" i="1"/>
  <c r="Z22" i="1"/>
  <c r="U22" i="1"/>
  <c r="P22" i="1"/>
  <c r="H22" i="1"/>
  <c r="G35" i="1"/>
  <c r="I27" i="1"/>
  <c r="G27" i="1"/>
  <c r="F27" i="1"/>
  <c r="I38" i="1"/>
  <c r="G38" i="1"/>
  <c r="F38" i="1"/>
  <c r="I28" i="1"/>
  <c r="G28" i="1"/>
  <c r="F28" i="1"/>
  <c r="G26" i="1"/>
  <c r="I19" i="1"/>
  <c r="G19" i="1"/>
  <c r="F19" i="1"/>
  <c r="G21" i="1"/>
  <c r="F21" i="1"/>
  <c r="I56" i="1"/>
  <c r="G56" i="1"/>
  <c r="F56" i="1"/>
  <c r="I51" i="1"/>
  <c r="G51" i="1"/>
  <c r="F51" i="1"/>
  <c r="I65" i="1"/>
  <c r="G65" i="1"/>
  <c r="F65" i="1"/>
  <c r="K66" i="1"/>
  <c r="L66" i="1"/>
  <c r="M66" i="1"/>
  <c r="N66" i="1"/>
  <c r="O66" i="1"/>
  <c r="Q66" i="1"/>
  <c r="R66" i="1"/>
  <c r="S66" i="1"/>
  <c r="T66" i="1"/>
  <c r="V66" i="1"/>
  <c r="X66" i="1"/>
  <c r="Y66" i="1"/>
  <c r="AA66" i="1"/>
  <c r="AC66" i="1"/>
  <c r="AD66" i="1"/>
  <c r="AF66" i="1"/>
  <c r="AH66" i="1"/>
  <c r="AI66" i="1"/>
  <c r="AJ66" i="1"/>
  <c r="AK66" i="1"/>
  <c r="J66" i="1"/>
  <c r="K59" i="1"/>
  <c r="L59" i="1"/>
  <c r="N59" i="1"/>
  <c r="O59" i="1"/>
  <c r="Q59" i="1"/>
  <c r="S59" i="1"/>
  <c r="T59" i="1"/>
  <c r="V59" i="1"/>
  <c r="X59" i="1"/>
  <c r="Y59" i="1"/>
  <c r="AA59" i="1"/>
  <c r="AC59" i="1"/>
  <c r="AD59" i="1"/>
  <c r="AF59" i="1"/>
  <c r="AH59" i="1"/>
  <c r="AI59" i="1"/>
  <c r="AJ59" i="1"/>
  <c r="J59" i="1"/>
  <c r="AK22" i="1"/>
  <c r="N22" i="1"/>
  <c r="O22" i="1"/>
  <c r="Q22" i="1"/>
  <c r="S22" i="1"/>
  <c r="T22" i="1"/>
  <c r="V22" i="1"/>
  <c r="W22" i="1"/>
  <c r="X22" i="1"/>
  <c r="Y22" i="1"/>
  <c r="AA22" i="1"/>
  <c r="AC22" i="1"/>
  <c r="AD22" i="1"/>
  <c r="AF22" i="1"/>
  <c r="AH22" i="1"/>
  <c r="AI22" i="1"/>
  <c r="AJ22" i="1"/>
  <c r="L22" i="1"/>
  <c r="K22" i="1"/>
  <c r="J22" i="1"/>
  <c r="G44" i="1"/>
  <c r="F44" i="1"/>
  <c r="I20" i="1"/>
  <c r="G20" i="1"/>
  <c r="F20" i="1"/>
  <c r="I43" i="1"/>
  <c r="G43" i="1"/>
  <c r="F43" i="1"/>
  <c r="I41" i="1"/>
  <c r="G41" i="1"/>
  <c r="F41" i="1"/>
  <c r="G40" i="1"/>
  <c r="F40" i="1"/>
  <c r="I42" i="1"/>
  <c r="G42" i="1"/>
  <c r="F42" i="1"/>
  <c r="I16" i="1"/>
  <c r="G16" i="1"/>
  <c r="F16" i="1"/>
  <c r="I15" i="1"/>
  <c r="G15" i="1"/>
  <c r="F15" i="1"/>
  <c r="I17" i="1"/>
  <c r="G17" i="1"/>
  <c r="F17" i="1"/>
  <c r="I12" i="1"/>
  <c r="G12" i="1"/>
  <c r="F12" i="1"/>
  <c r="I11" i="1"/>
  <c r="G11" i="1"/>
  <c r="F11" i="1"/>
  <c r="I13" i="1"/>
  <c r="G13" i="1"/>
  <c r="F13" i="1"/>
  <c r="I70" i="1"/>
  <c r="F70" i="1"/>
  <c r="G70" i="1"/>
  <c r="F62" i="1"/>
  <c r="I62" i="1"/>
  <c r="G62" i="1"/>
  <c r="F64" i="1"/>
  <c r="I64" i="1"/>
  <c r="G64" i="1"/>
  <c r="G73" i="1"/>
  <c r="F54" i="1"/>
  <c r="G54" i="1"/>
  <c r="I54" i="1"/>
  <c r="F55" i="1"/>
  <c r="G55" i="1"/>
  <c r="I55" i="1"/>
  <c r="I80" i="1"/>
  <c r="F53" i="1"/>
  <c r="G53" i="1"/>
  <c r="F69" i="1"/>
  <c r="G69" i="1"/>
  <c r="F77" i="1"/>
  <c r="G77" i="1"/>
  <c r="I77" i="1"/>
  <c r="F68" i="1"/>
  <c r="I68" i="1"/>
  <c r="G68" i="1"/>
  <c r="F46" i="1"/>
  <c r="I46" i="1"/>
  <c r="G46" i="1"/>
  <c r="F47" i="1"/>
  <c r="I47" i="1"/>
  <c r="G47" i="1"/>
  <c r="F48" i="1"/>
  <c r="I48" i="1"/>
  <c r="G48" i="1"/>
  <c r="F49" i="1"/>
  <c r="I49" i="1"/>
  <c r="G49" i="1"/>
  <c r="F50" i="1"/>
  <c r="I50" i="1"/>
  <c r="G50" i="1"/>
  <c r="F52" i="1"/>
  <c r="I52" i="1"/>
  <c r="G52" i="1"/>
  <c r="F34" i="1"/>
  <c r="G34" i="1"/>
  <c r="I34" i="1"/>
  <c r="F35" i="1"/>
  <c r="F36" i="1"/>
  <c r="G36" i="1"/>
  <c r="I36" i="1"/>
  <c r="F37" i="1"/>
  <c r="G37" i="1"/>
  <c r="I37" i="1"/>
  <c r="F39" i="1"/>
  <c r="G39" i="1"/>
  <c r="I39" i="1"/>
  <c r="F30" i="1"/>
  <c r="I30" i="1"/>
  <c r="G30" i="1"/>
  <c r="F31" i="1"/>
  <c r="G31" i="1"/>
  <c r="I31" i="1"/>
  <c r="F32" i="1"/>
  <c r="G32" i="1"/>
  <c r="I32" i="1"/>
  <c r="F33" i="1"/>
  <c r="G33" i="1"/>
  <c r="I33" i="1"/>
  <c r="F25" i="1"/>
  <c r="F29" i="1"/>
  <c r="F58" i="1"/>
  <c r="I25" i="1"/>
  <c r="I29" i="1"/>
  <c r="I58" i="1"/>
  <c r="G25" i="1"/>
  <c r="G29" i="1"/>
  <c r="G58" i="1"/>
  <c r="G14" i="1"/>
  <c r="F14" i="1"/>
  <c r="I14" i="1"/>
  <c r="G18" i="1"/>
  <c r="I18" i="1"/>
  <c r="F18" i="1"/>
  <c r="F76" i="1"/>
  <c r="G72" i="1"/>
  <c r="G76" i="1"/>
  <c r="I76" i="1"/>
  <c r="G61" i="1"/>
  <c r="F82" i="1" l="1"/>
  <c r="G82" i="1"/>
  <c r="I82" i="1"/>
  <c r="Q92" i="1"/>
  <c r="AG92" i="1"/>
  <c r="AG93" i="1" s="1"/>
  <c r="F91" i="1"/>
  <c r="N92" i="1"/>
  <c r="H92" i="1"/>
  <c r="Z92" i="1"/>
  <c r="AI92" i="1"/>
  <c r="V92" i="1"/>
  <c r="AA92" i="1"/>
  <c r="AJ92" i="1"/>
  <c r="M92" i="1"/>
  <c r="M93" i="1" s="1"/>
  <c r="AC92" i="1"/>
  <c r="I91" i="1"/>
  <c r="G91" i="1"/>
  <c r="F81" i="1"/>
  <c r="AH92" i="1"/>
  <c r="J92" i="1"/>
  <c r="Y92" i="1"/>
  <c r="L92" i="1"/>
  <c r="P92" i="1"/>
  <c r="AB92" i="1"/>
  <c r="AB93" i="1" s="1"/>
  <c r="I81" i="1"/>
  <c r="AK92" i="1"/>
  <c r="O92" i="1"/>
  <c r="E50" i="1"/>
  <c r="AD92" i="1"/>
  <c r="AE92" i="1"/>
  <c r="G81" i="1"/>
  <c r="AF92" i="1"/>
  <c r="S92" i="1"/>
  <c r="T92" i="1"/>
  <c r="W92" i="1"/>
  <c r="W93" i="1" s="1"/>
  <c r="E64" i="1"/>
  <c r="E41" i="1"/>
  <c r="X92" i="1"/>
  <c r="K92" i="1"/>
  <c r="U92" i="1"/>
  <c r="R92" i="1"/>
  <c r="R93" i="1" s="1"/>
  <c r="E33" i="1"/>
  <c r="AK93" i="1"/>
  <c r="E37" i="1"/>
  <c r="E68" i="1"/>
  <c r="E11" i="1"/>
  <c r="E47" i="1"/>
  <c r="E55" i="1"/>
  <c r="E32" i="1"/>
  <c r="E49" i="1"/>
  <c r="E39" i="1"/>
  <c r="G90" i="1"/>
  <c r="E46" i="1"/>
  <c r="F90" i="1"/>
  <c r="E28" i="1"/>
  <c r="E56" i="1"/>
  <c r="I90" i="1"/>
  <c r="E51" i="1"/>
  <c r="F59" i="1"/>
  <c r="E20" i="1"/>
  <c r="G59" i="1"/>
  <c r="E62" i="1"/>
  <c r="E42" i="1"/>
  <c r="E48" i="1"/>
  <c r="E19" i="1"/>
  <c r="E27" i="1"/>
  <c r="E12" i="1"/>
  <c r="E34" i="1"/>
  <c r="E15" i="1"/>
  <c r="F22" i="1"/>
  <c r="E29" i="1"/>
  <c r="I66" i="1"/>
  <c r="G66" i="1"/>
  <c r="E76" i="1"/>
  <c r="E16" i="1"/>
  <c r="E14" i="1"/>
  <c r="E36" i="1"/>
  <c r="E52" i="1"/>
  <c r="E13" i="1"/>
  <c r="I59" i="1"/>
  <c r="E18" i="1"/>
  <c r="I22" i="1"/>
  <c r="E43" i="1"/>
  <c r="E30" i="1"/>
  <c r="E70" i="1"/>
  <c r="E25" i="1"/>
  <c r="E31" i="1"/>
  <c r="F66" i="1"/>
  <c r="G22" i="1"/>
  <c r="E65" i="1"/>
  <c r="E17" i="1"/>
  <c r="E58" i="1"/>
  <c r="E77" i="1"/>
  <c r="E54" i="1"/>
  <c r="E38" i="1"/>
  <c r="E81" i="1" l="1"/>
  <c r="E82" i="1" s="1"/>
  <c r="I92" i="1"/>
  <c r="F92" i="1"/>
  <c r="G92" i="1"/>
  <c r="E91" i="1"/>
  <c r="E90" i="1"/>
  <c r="E66" i="1"/>
  <c r="AC93" i="1"/>
  <c r="AH93" i="1"/>
  <c r="C95" i="1"/>
  <c r="X93" i="1"/>
  <c r="E59" i="1"/>
  <c r="E22" i="1"/>
  <c r="S93" i="1"/>
  <c r="N93" i="1"/>
  <c r="J93" i="1"/>
  <c r="F94" i="1" l="1"/>
  <c r="E92" i="1"/>
  <c r="F93" i="1"/>
</calcChain>
</file>

<file path=xl/sharedStrings.xml><?xml version="1.0" encoding="utf-8"?>
<sst xmlns="http://schemas.openxmlformats.org/spreadsheetml/2006/main" count="267" uniqueCount="169">
  <si>
    <t>Lp.</t>
  </si>
  <si>
    <t>Przedmiot</t>
  </si>
  <si>
    <t>Forma zaliczenia</t>
  </si>
  <si>
    <t>Godziny ogółem</t>
  </si>
  <si>
    <t>Rozkład godzin w semestrze</t>
  </si>
  <si>
    <t>ECTS</t>
  </si>
  <si>
    <t>E</t>
  </si>
  <si>
    <t>ZO</t>
  </si>
  <si>
    <t>Łącznie</t>
  </si>
  <si>
    <t>w</t>
  </si>
  <si>
    <t>ćw.</t>
  </si>
  <si>
    <t>c</t>
  </si>
  <si>
    <t>Praktyki zawodowe</t>
  </si>
  <si>
    <t>razem</t>
  </si>
  <si>
    <t>GODZINY OGÓŁEM</t>
  </si>
  <si>
    <t>lab.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</si>
  <si>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</si>
  <si>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</si>
  <si>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</si>
  <si>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</si>
  <si>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</si>
  <si>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</si>
  <si>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</si>
  <si>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</si>
  <si>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</si>
  <si>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</si>
  <si>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</si>
  <si>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</si>
  <si>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</si>
  <si>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</si>
  <si>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</si>
  <si>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</si>
  <si>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</si>
  <si>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</si>
  <si>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</si>
  <si>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</si>
  <si>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</si>
  <si>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</si>
  <si>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</si>
  <si>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</si>
  <si>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</si>
  <si>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Praca dyplomowa</t>
  </si>
  <si>
    <t xml:space="preserve">Psychologia </t>
  </si>
  <si>
    <t xml:space="preserve">Podstawy dydaktyki </t>
  </si>
  <si>
    <t xml:space="preserve">Emisja głosu </t>
  </si>
  <si>
    <t xml:space="preserve">Anatomia </t>
  </si>
  <si>
    <t>Fizjologia</t>
  </si>
  <si>
    <t>Antropologia</t>
  </si>
  <si>
    <t>Medycyna wychowania fizycznego</t>
  </si>
  <si>
    <t>Biochemia</t>
  </si>
  <si>
    <t>Biofizyka</t>
  </si>
  <si>
    <t>Biomechanika</t>
  </si>
  <si>
    <t>Antropomotoryka</t>
  </si>
  <si>
    <t>Metodyka nauczania ruchu</t>
  </si>
  <si>
    <t>Zabawy i gry ruchowe</t>
  </si>
  <si>
    <t>Lekka atletyka</t>
  </si>
  <si>
    <t>Zespołowe gry sportowe</t>
  </si>
  <si>
    <t>Piłka ręczna</t>
  </si>
  <si>
    <t>Koszykówka</t>
  </si>
  <si>
    <t>Piłka siatkowa</t>
  </si>
  <si>
    <t>Piłka nożna</t>
  </si>
  <si>
    <t>Pływanie</t>
  </si>
  <si>
    <t>Gimnastyka</t>
  </si>
  <si>
    <t>Obóz letni</t>
  </si>
  <si>
    <t xml:space="preserve">GODZINY OGÓŁEM z PRAKTYKAMI </t>
  </si>
  <si>
    <t xml:space="preserve">MODUŁ PRZEDMIOTÓW KIERUNKOWYCH              </t>
  </si>
  <si>
    <t xml:space="preserve">MODUŁ PRZEDMIOTÓW PODSTAWOWYCH  </t>
  </si>
  <si>
    <t xml:space="preserve">MODUŁ PRZEDMIOTÓW KSZTAŁCENIA OGÓLNEGO               </t>
  </si>
  <si>
    <t xml:space="preserve">MODUŁ PRZEDMIOTÓW KSZTAŁCENIA NAUCZYCIELSKIEGO                </t>
  </si>
  <si>
    <t xml:space="preserve">Dydaktyka wychowania fizycznego na pierwszym i drugim etapie edukacyjnym </t>
  </si>
  <si>
    <t>Historia kultury fizycznej z olimpizmem</t>
  </si>
  <si>
    <t>Propedeutyka kultury fizycznej</t>
  </si>
  <si>
    <t>Podstawy filozofii</t>
  </si>
  <si>
    <t>27.</t>
  </si>
  <si>
    <t>28.</t>
  </si>
  <si>
    <t>29.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</si>
  <si>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</si>
  <si>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</si>
  <si>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</si>
  <si>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</si>
  <si>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</si>
  <si>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</si>
  <si>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</si>
  <si>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</si>
  <si>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</si>
  <si>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</si>
  <si>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</si>
  <si>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</si>
  <si>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</si>
  <si>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</si>
  <si>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</si>
  <si>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</si>
  <si>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</si>
  <si>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</si>
  <si>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50.</t>
  </si>
  <si>
    <t>53.</t>
  </si>
  <si>
    <t>56.</t>
  </si>
  <si>
    <t>59.</t>
  </si>
  <si>
    <t>60.</t>
  </si>
  <si>
    <t>62.</t>
  </si>
  <si>
    <t>63.</t>
  </si>
  <si>
    <t>64.</t>
  </si>
  <si>
    <t>66.</t>
  </si>
  <si>
    <t>Metodologia przygotowania pracy dyplomowej</t>
  </si>
  <si>
    <t>49.</t>
  </si>
  <si>
    <t>Pierwsza pomoc przedlekarska</t>
  </si>
  <si>
    <t>Podstawy ratownictwa specjalistycznego</t>
  </si>
  <si>
    <t>Język angielski/niemiecki/rosyjski*</t>
  </si>
  <si>
    <t>Podstawy maketingu i zarządzania w kulturze fizycznej/Organizacja i zarządzanie Uczniowskimi Klubami Sportowymi**</t>
  </si>
  <si>
    <t>Turystyka aktywna/ Krajoznawstwo z elementami edukacji regionalnej**</t>
  </si>
  <si>
    <t>Teoria wychowania fizycznego/Teoria turystyki i rekreacji**</t>
  </si>
  <si>
    <t>Fizjologia wysiłku /Biochemia wysiłku**</t>
  </si>
  <si>
    <t>Technologia informacyjna / ECDL *</t>
  </si>
  <si>
    <t>* - przedmioty ograniczonego wyboru</t>
  </si>
  <si>
    <t>** - przedmioty kierunkowe do wyboru</t>
  </si>
  <si>
    <t xml:space="preserve">Kierunek: Wychowanie fizyczne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</si>
  <si>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Plan studiów </t>
  </si>
  <si>
    <t>Gimnastyka korekcyjna/ Korekcja wad postawy**</t>
  </si>
  <si>
    <t xml:space="preserve"> Propedeutyka pracy wychowawczej w szkole</t>
  </si>
  <si>
    <t>Metodyka turystyki szkolnej</t>
  </si>
  <si>
    <t>war</t>
  </si>
  <si>
    <t>Studia stacjonarne</t>
  </si>
  <si>
    <t>SUMA GODZIN BEZ PRAKTYK ZAWODOWYCH</t>
  </si>
  <si>
    <t>SUMA PUNKTÓW ECTS</t>
  </si>
  <si>
    <t>Seminarium licencjackie</t>
  </si>
  <si>
    <t>16.</t>
  </si>
  <si>
    <t>30.</t>
  </si>
  <si>
    <t>57.</t>
  </si>
  <si>
    <t>razem z praktykami zawodowymi</t>
  </si>
  <si>
    <t>Aktywność ruchowa osób starszych w środowisku wodnym/Techniki relaksacyjne osób starszych w środowisku wodnym**</t>
  </si>
  <si>
    <t>Turystyka kajakowa/Kajakarstwo**</t>
  </si>
  <si>
    <t>Sporty walki/Samoobrona**</t>
  </si>
  <si>
    <t>Rytmika i taniec/Aktywizacja przez ruch i muzykę**</t>
  </si>
  <si>
    <t xml:space="preserve">Narciarstwo zjadowe </t>
  </si>
  <si>
    <t>Narciarstwo biegowe</t>
  </si>
  <si>
    <t>Gimnastyka korekcyjna w wodzie/Korekcja wad postawy w środowisku wodnym**</t>
  </si>
  <si>
    <t>Tenis ziemny</t>
  </si>
  <si>
    <t>Wolontariat w Kulturze Fizycznej/Podstawy edukacji samorządnej**</t>
  </si>
  <si>
    <t>Zarys metodologii badań w pedagogice/Propedeutyka pracy dyplomowej**</t>
  </si>
  <si>
    <t>Przygotowanie psychologiczno-pedagogiczne-grupa zajęć B</t>
  </si>
  <si>
    <t>Pedagogika</t>
  </si>
  <si>
    <t>Przygotowanie dydaktyczne w zakresie podstaw dydaktyki i emisji glosu- grupa zajęć C</t>
  </si>
  <si>
    <t>Przygotowanie do nauczania pierwszego przedmiotu-grupa zajęć D</t>
  </si>
  <si>
    <t xml:space="preserve">BHP i ochrona własności intelektualnej </t>
  </si>
  <si>
    <t>Przygotowanie merytoryczne do nauczania pierwszego przedmiotu-grupa zajęć A1</t>
  </si>
  <si>
    <t>Organizacja wypoczynku dzieci i młodzieży /Wypoczynek dzieci i młodzieży szkolnej**</t>
  </si>
  <si>
    <t>Teoria treningu sportowego/Podstawy treningu sportowego**</t>
  </si>
  <si>
    <t>Projektowanie profilaktycznych programów edukacyjnych/Teoria sportu**</t>
  </si>
  <si>
    <t>Nordic walking/Nordic walking w rekreacji**</t>
  </si>
  <si>
    <t>Biomedyczne podstawy rozwoju</t>
  </si>
  <si>
    <t>54.</t>
  </si>
  <si>
    <t>55.</t>
  </si>
  <si>
    <t>58.</t>
  </si>
  <si>
    <t>61.</t>
  </si>
  <si>
    <t>65.</t>
  </si>
  <si>
    <t>Podstawy dietetyki/Dietetyka w sporcie**</t>
  </si>
  <si>
    <t>Praktyka zawodowa</t>
  </si>
  <si>
    <t xml:space="preserve"> </t>
  </si>
  <si>
    <t>Rok rozpoczęcia nauki 2020/2021</t>
  </si>
  <si>
    <t>51.</t>
  </si>
  <si>
    <t>52.</t>
  </si>
  <si>
    <t>Gimnastyka funkcjonalna</t>
  </si>
  <si>
    <t>Organizacja imprez rekreacyjnych</t>
  </si>
  <si>
    <t>Gry rekreacyjne</t>
  </si>
  <si>
    <t>Metodyka turystyki kwalifikowanej z elementami prawa turystycznego</t>
  </si>
  <si>
    <t>Animacja czasu wolnego</t>
  </si>
  <si>
    <t xml:space="preserve">Załącznik nr 1 do Programu studiów             
</t>
  </si>
  <si>
    <t xml:space="preserve">MODUŁ PRZEDMIOTÓW PROFILOWYCH W ZAKRESIE ANIMATORA CZASU WOLNEGO              </t>
  </si>
  <si>
    <t>Zakres: Animator czasu wolnego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</si>
</sst>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14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7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12">
    <xf numFmtId="0" fontId="0" fillId="0" borderId="0" xfId="0"/>
    <xf numFmtId="0" fontId="0" fillId="0" borderId="0" xfId="0" applyBorder="1"/>
    <xf numFmtId="0" fontId="0" fillId="0" borderId="0" xfId="0" applyFill="1"/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vertical="center" wrapText="1"/>
    </xf>
    <xf numFmtId="0" fontId="1" fillId="0" borderId="20" xfId="0" applyFont="1" applyFill="1" applyBorder="1" applyAlignment="1">
      <alignment horizontal="right" vertical="center"/>
    </xf>
    <xf numFmtId="0" fontId="1" fillId="0" borderId="20" xfId="0" applyFont="1" applyFill="1" applyBorder="1" applyAlignment="1">
      <alignment vertical="center"/>
    </xf>
    <xf numFmtId="0" fontId="3" fillId="0" borderId="21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3" fillId="0" borderId="16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/>
    </xf>
    <xf numFmtId="0" fontId="4" fillId="0" borderId="0" xfId="0" applyFont="1" applyBorder="1"/>
    <xf numFmtId="0" fontId="1" fillId="0" borderId="16" xfId="0" applyFont="1" applyFill="1" applyBorder="1" applyAlignment="1">
      <alignment horizontal="center" vertical="center" wrapText="1"/>
    </xf>
    <xf numFmtId="0" fontId="10" fillId="0" borderId="0" xfId="0" applyFont="1" applyBorder="1"/>
    <xf numFmtId="0" fontId="3" fillId="0" borderId="2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/>
    </xf>
    <xf numFmtId="0" fontId="1" fillId="0" borderId="18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left" vertical="center"/>
    </xf>
    <xf numFmtId="0" fontId="11" fillId="0" borderId="0" xfId="0" applyFont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right" vertical="center"/>
    </xf>
    <xf numFmtId="0" fontId="8" fillId="2" borderId="14" xfId="0" applyFont="1" applyFill="1" applyBorder="1" applyAlignment="1">
      <alignment horizontal="left" vertical="center" wrapText="1"/>
    </xf>
    <xf numFmtId="0" fontId="1" fillId="2" borderId="2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/>
    </xf>
    <xf numFmtId="0" fontId="1" fillId="2" borderId="18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left" vertical="center"/>
    </xf>
    <xf numFmtId="0" fontId="1" fillId="2" borderId="25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vertical="center" wrapText="1"/>
    </xf>
    <xf numFmtId="0" fontId="1" fillId="2" borderId="27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0" fillId="0" borderId="0" xfId="0" applyAlignment="1"/>
    <xf numFmtId="0" fontId="3" fillId="0" borderId="8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left" vertical="center" wrapText="1"/>
    </xf>
    <xf numFmtId="0" fontId="4" fillId="2" borderId="0" xfId="0" applyFont="1" applyFill="1" applyBorder="1"/>
    <xf numFmtId="0" fontId="0" fillId="2" borderId="0" xfId="0" applyFill="1" applyBorder="1"/>
    <xf numFmtId="0" fontId="0" fillId="2" borderId="0" xfId="0" applyFill="1"/>
    <xf numFmtId="0" fontId="1" fillId="2" borderId="16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4" fillId="2" borderId="0" xfId="0" applyFont="1" applyFill="1"/>
    <xf numFmtId="0" fontId="1" fillId="2" borderId="2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vertical="center" wrapText="1"/>
    </xf>
    <xf numFmtId="0" fontId="3" fillId="2" borderId="2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9" fillId="2" borderId="0" xfId="0" applyFont="1" applyFill="1" applyBorder="1"/>
    <xf numFmtId="0" fontId="9" fillId="2" borderId="0" xfId="0" applyFont="1" applyFill="1"/>
    <xf numFmtId="0" fontId="1" fillId="2" borderId="24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vertical="center" wrapText="1"/>
    </xf>
    <xf numFmtId="0" fontId="1" fillId="2" borderId="41" xfId="0" applyFont="1" applyFill="1" applyBorder="1" applyAlignment="1">
      <alignment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vertical="center"/>
    </xf>
    <xf numFmtId="0" fontId="6" fillId="2" borderId="17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0" fontId="6" fillId="2" borderId="0" xfId="0" applyFont="1" applyFill="1" applyBorder="1"/>
    <xf numFmtId="0" fontId="6" fillId="2" borderId="0" xfId="0" applyFont="1" applyFill="1"/>
    <xf numFmtId="0" fontId="3" fillId="0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left" vertical="center" wrapText="1"/>
    </xf>
    <xf numFmtId="0" fontId="1" fillId="2" borderId="45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0" fillId="3" borderId="0" xfId="0" applyFill="1"/>
    <xf numFmtId="0" fontId="3" fillId="4" borderId="33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3" fillId="4" borderId="46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1" fillId="2" borderId="52" xfId="0" applyFont="1" applyFill="1" applyBorder="1" applyAlignment="1">
      <alignment horizontal="center" vertical="center"/>
    </xf>
    <xf numFmtId="0" fontId="1" fillId="2" borderId="50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/>
    </xf>
    <xf numFmtId="0" fontId="3" fillId="5" borderId="53" xfId="0" applyFont="1" applyFill="1" applyBorder="1" applyAlignment="1">
      <alignment horizontal="center" vertical="center"/>
    </xf>
    <xf numFmtId="0" fontId="3" fillId="5" borderId="54" xfId="0" applyFont="1" applyFill="1" applyBorder="1" applyAlignment="1">
      <alignment horizontal="center" vertical="center"/>
    </xf>
    <xf numFmtId="0" fontId="1" fillId="5" borderId="55" xfId="0" applyFont="1" applyFill="1" applyBorder="1" applyAlignment="1">
      <alignment horizontal="center" vertical="center"/>
    </xf>
    <xf numFmtId="0" fontId="1" fillId="5" borderId="53" xfId="0" applyFont="1" applyFill="1" applyBorder="1" applyAlignment="1">
      <alignment horizontal="center" vertical="center"/>
    </xf>
    <xf numFmtId="0" fontId="3" fillId="5" borderId="34" xfId="0" applyFont="1" applyFill="1" applyBorder="1" applyAlignment="1">
      <alignment horizontal="center" vertical="center"/>
    </xf>
    <xf numFmtId="0" fontId="1" fillId="5" borderId="56" xfId="0" applyFont="1" applyFill="1" applyBorder="1" applyAlignment="1">
      <alignment horizontal="center" vertical="center"/>
    </xf>
    <xf numFmtId="0" fontId="1" fillId="5" borderId="35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1" fillId="5" borderId="32" xfId="0" applyFont="1" applyFill="1" applyBorder="1" applyAlignment="1">
      <alignment horizontal="center" vertical="center"/>
    </xf>
    <xf numFmtId="0" fontId="3" fillId="5" borderId="42" xfId="0" applyFont="1" applyFill="1" applyBorder="1" applyAlignment="1">
      <alignment horizontal="center" vertical="center"/>
    </xf>
    <xf numFmtId="0" fontId="5" fillId="5" borderId="43" xfId="0" applyFont="1" applyFill="1" applyBorder="1" applyAlignment="1">
      <alignment horizontal="center" vertical="center"/>
    </xf>
    <xf numFmtId="0" fontId="0" fillId="5" borderId="0" xfId="0" applyFill="1"/>
    <xf numFmtId="0" fontId="8" fillId="5" borderId="55" xfId="0" applyFont="1" applyFill="1" applyBorder="1" applyAlignment="1">
      <alignment horizontal="center" vertical="center"/>
    </xf>
    <xf numFmtId="0" fontId="8" fillId="5" borderId="53" xfId="0" applyFont="1" applyFill="1" applyBorder="1" applyAlignment="1">
      <alignment horizontal="center" vertical="center"/>
    </xf>
    <xf numFmtId="0" fontId="8" fillId="5" borderId="56" xfId="0" applyFont="1" applyFill="1" applyBorder="1" applyAlignment="1">
      <alignment horizontal="center" vertical="center"/>
    </xf>
    <xf numFmtId="0" fontId="8" fillId="5" borderId="54" xfId="0" applyFont="1" applyFill="1" applyBorder="1" applyAlignment="1">
      <alignment horizontal="center" vertical="center"/>
    </xf>
    <xf numFmtId="0" fontId="5" fillId="5" borderId="57" xfId="0" applyFont="1" applyFill="1" applyBorder="1" applyAlignment="1">
      <alignment horizontal="center" vertical="center"/>
    </xf>
    <xf numFmtId="0" fontId="1" fillId="5" borderId="54" xfId="0" applyFont="1" applyFill="1" applyBorder="1" applyAlignment="1">
      <alignment horizontal="center" vertical="center"/>
    </xf>
    <xf numFmtId="0" fontId="3" fillId="5" borderId="58" xfId="0" applyFont="1" applyFill="1" applyBorder="1" applyAlignment="1">
      <alignment horizontal="center" vertical="center"/>
    </xf>
    <xf numFmtId="0" fontId="8" fillId="5" borderId="35" xfId="0" applyFont="1" applyFill="1" applyBorder="1" applyAlignment="1">
      <alignment horizontal="center" vertical="center"/>
    </xf>
    <xf numFmtId="0" fontId="1" fillId="5" borderId="59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left" vertical="center"/>
    </xf>
    <xf numFmtId="0" fontId="3" fillId="5" borderId="55" xfId="0" applyFont="1" applyFill="1" applyBorder="1" applyAlignment="1">
      <alignment horizontal="center" vertical="center"/>
    </xf>
    <xf numFmtId="0" fontId="8" fillId="5" borderId="60" xfId="0" applyFont="1" applyFill="1" applyBorder="1" applyAlignment="1">
      <alignment horizontal="center" vertical="center"/>
    </xf>
    <xf numFmtId="0" fontId="1" fillId="5" borderId="53" xfId="0" applyFont="1" applyFill="1" applyBorder="1" applyAlignment="1">
      <alignment horizontal="center" vertical="center" wrapText="1"/>
    </xf>
    <xf numFmtId="0" fontId="1" fillId="5" borderId="56" xfId="0" applyFont="1" applyFill="1" applyBorder="1" applyAlignment="1">
      <alignment horizontal="center" vertical="center" wrapText="1"/>
    </xf>
    <xf numFmtId="0" fontId="1" fillId="5" borderId="32" xfId="0" applyFont="1" applyFill="1" applyBorder="1" applyAlignment="1">
      <alignment horizontal="center" vertical="center" wrapText="1"/>
    </xf>
    <xf numFmtId="0" fontId="1" fillId="5" borderId="54" xfId="0" applyFont="1" applyFill="1" applyBorder="1" applyAlignment="1">
      <alignment horizontal="center" vertical="center" wrapText="1"/>
    </xf>
    <xf numFmtId="0" fontId="5" fillId="5" borderId="57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 vertical="center"/>
    </xf>
    <xf numFmtId="0" fontId="3" fillId="4" borderId="62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42" xfId="0" applyFont="1" applyFill="1" applyBorder="1" applyAlignment="1">
      <alignment horizontal="center" vertical="center"/>
    </xf>
    <xf numFmtId="0" fontId="3" fillId="4" borderId="63" xfId="0" applyFont="1" applyFill="1" applyBorder="1" applyAlignment="1">
      <alignment horizontal="center" vertical="center"/>
    </xf>
    <xf numFmtId="0" fontId="3" fillId="4" borderId="47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6" borderId="57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vertical="center" wrapText="1"/>
    </xf>
    <xf numFmtId="0" fontId="1" fillId="0" borderId="27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left" vertical="center" wrapText="1"/>
    </xf>
    <xf numFmtId="0" fontId="8" fillId="0" borderId="26" xfId="0" applyFont="1" applyFill="1" applyBorder="1" applyAlignment="1">
      <alignment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8" fillId="0" borderId="23" xfId="0" applyFont="1" applyFill="1" applyBorder="1" applyAlignment="1">
      <alignment horizontal="left" vertical="center" wrapText="1"/>
    </xf>
    <xf numFmtId="0" fontId="1" fillId="0" borderId="23" xfId="0" applyFont="1" applyFill="1" applyBorder="1" applyAlignment="1">
      <alignment horizontal="left" vertical="center" wrapText="1"/>
    </xf>
    <xf numFmtId="0" fontId="1" fillId="2" borderId="38" xfId="0" applyFont="1" applyFill="1" applyBorder="1" applyAlignment="1">
      <alignment horizontal="right" vertical="center"/>
    </xf>
    <xf numFmtId="0" fontId="1" fillId="2" borderId="20" xfId="0" applyFont="1" applyFill="1" applyBorder="1" applyAlignment="1">
      <alignment vertical="center"/>
    </xf>
    <xf numFmtId="0" fontId="1" fillId="2" borderId="20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1" fillId="2" borderId="63" xfId="0" applyFont="1" applyFill="1" applyBorder="1" applyAlignment="1">
      <alignment vertical="center" wrapText="1"/>
    </xf>
    <xf numFmtId="0" fontId="3" fillId="2" borderId="63" xfId="0" applyFont="1" applyFill="1" applyBorder="1" applyAlignment="1">
      <alignment horizontal="center" vertical="center"/>
    </xf>
    <xf numFmtId="0" fontId="1" fillId="2" borderId="46" xfId="0" applyFont="1" applyFill="1" applyBorder="1" applyAlignment="1">
      <alignment horizontal="center" vertical="center"/>
    </xf>
    <xf numFmtId="0" fontId="1" fillId="2" borderId="77" xfId="0" applyFont="1" applyFill="1" applyBorder="1" applyAlignment="1">
      <alignment horizontal="center" vertical="center"/>
    </xf>
    <xf numFmtId="0" fontId="8" fillId="5" borderId="43" xfId="0" applyFont="1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3" fillId="5" borderId="43" xfId="0" applyFont="1" applyFill="1" applyBorder="1" applyAlignment="1">
      <alignment horizontal="center" vertical="center"/>
    </xf>
    <xf numFmtId="0" fontId="1" fillId="2" borderId="63" xfId="0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 wrapText="1"/>
    </xf>
    <xf numFmtId="0" fontId="3" fillId="2" borderId="57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vertical="center"/>
    </xf>
    <xf numFmtId="0" fontId="3" fillId="2" borderId="63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vertical="center"/>
    </xf>
    <xf numFmtId="0" fontId="3" fillId="2" borderId="76" xfId="0" applyFont="1" applyFill="1" applyBorder="1" applyAlignment="1">
      <alignment horizontal="left" vertical="center"/>
    </xf>
    <xf numFmtId="0" fontId="1" fillId="2" borderId="43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1" fillId="2" borderId="23" xfId="0" applyFont="1" applyFill="1" applyBorder="1" applyAlignment="1">
      <alignment horizontal="left" vertical="center" wrapText="1"/>
    </xf>
    <xf numFmtId="0" fontId="1" fillId="2" borderId="36" xfId="0" applyFont="1" applyFill="1" applyBorder="1" applyAlignment="1">
      <alignment vertical="center" wrapText="1"/>
    </xf>
    <xf numFmtId="0" fontId="1" fillId="2" borderId="38" xfId="0" applyFont="1" applyFill="1" applyBorder="1" applyAlignment="1">
      <alignment horizontal="left" vertical="center"/>
    </xf>
    <xf numFmtId="0" fontId="1" fillId="2" borderId="40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3" borderId="39" xfId="0" applyFont="1" applyFill="1" applyBorder="1" applyAlignment="1">
      <alignment horizontal="center" vertical="center"/>
    </xf>
    <xf numFmtId="0" fontId="1" fillId="5" borderId="60" xfId="0" applyFont="1" applyFill="1" applyBorder="1" applyAlignment="1">
      <alignment horizontal="center" vertical="center"/>
    </xf>
    <xf numFmtId="0" fontId="1" fillId="5" borderId="60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1" fillId="2" borderId="24" xfId="0" applyFont="1" applyFill="1" applyBorder="1" applyAlignment="1">
      <alignment horizontal="right" vertical="center"/>
    </xf>
    <xf numFmtId="0" fontId="1" fillId="0" borderId="26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left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1" fillId="0" borderId="16" xfId="0" applyFont="1" applyFill="1" applyBorder="1" applyAlignment="1">
      <alignment horizontal="left" vertical="center"/>
    </xf>
    <xf numFmtId="0" fontId="1" fillId="5" borderId="55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left" vertical="center"/>
    </xf>
    <xf numFmtId="0" fontId="1" fillId="2" borderId="17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/>
    </xf>
    <xf numFmtId="0" fontId="1" fillId="2" borderId="64" xfId="0" applyFont="1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0" fillId="2" borderId="66" xfId="0" applyFill="1" applyBorder="1" applyAlignment="1">
      <alignment horizontal="center" vertical="center"/>
    </xf>
    <xf numFmtId="0" fontId="1" fillId="2" borderId="65" xfId="0" applyFont="1" applyFill="1" applyBorder="1" applyAlignment="1">
      <alignment horizontal="center" vertical="center"/>
    </xf>
    <xf numFmtId="0" fontId="1" fillId="2" borderId="66" xfId="0" applyFont="1" applyFill="1" applyBorder="1" applyAlignment="1">
      <alignment horizontal="center" vertical="center"/>
    </xf>
    <xf numFmtId="0" fontId="3" fillId="2" borderId="6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3" fillId="0" borderId="67" xfId="0" applyFont="1" applyFill="1" applyBorder="1" applyAlignment="1">
      <alignment horizontal="left" vertical="center"/>
    </xf>
    <xf numFmtId="0" fontId="3" fillId="0" borderId="68" xfId="0" applyFon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left" vertical="center"/>
    </xf>
    <xf numFmtId="0" fontId="3" fillId="0" borderId="59" xfId="0" applyFont="1" applyFill="1" applyBorder="1" applyAlignment="1">
      <alignment horizontal="left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72" xfId="0" applyFont="1" applyFill="1" applyBorder="1" applyAlignment="1">
      <alignment horizontal="center" vertical="center" wrapText="1"/>
    </xf>
    <xf numFmtId="0" fontId="3" fillId="0" borderId="73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74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top" wrapText="1"/>
    </xf>
    <xf numFmtId="0" fontId="0" fillId="0" borderId="0" xfId="0" applyAlignment="1">
      <alignment horizontal="right" vertical="top"/>
    </xf>
    <xf numFmtId="0" fontId="5" fillId="6" borderId="63" xfId="0" applyFont="1" applyFill="1" applyBorder="1" applyAlignment="1">
      <alignment horizontal="center" vertical="center"/>
    </xf>
    <xf numFmtId="0" fontId="5" fillId="6" borderId="5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center" vertical="center"/>
    </xf>
    <xf numFmtId="0" fontId="3" fillId="0" borderId="68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3" fillId="0" borderId="70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3" fillId="0" borderId="7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7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/>
    <xf numFmtId="0" fontId="2" fillId="5" borderId="33" xfId="0" applyFont="1" applyFill="1" applyBorder="1" applyAlignment="1"/>
    <xf numFmtId="0" fontId="6" fillId="5" borderId="11" xfId="0" applyFont="1" applyFill="1" applyBorder="1" applyAlignment="1"/>
    <xf numFmtId="0" fontId="0" fillId="5" borderId="13" xfId="0" applyFill="1" applyBorder="1" applyAlignment="1"/>
    <xf numFmtId="0" fontId="0" fillId="5" borderId="17" xfId="0" applyFill="1" applyBorder="1" applyAlignment="1"/>
    <xf numFmtId="0" fontId="12" fillId="6" borderId="69" xfId="0" applyFont="1" applyFill="1" applyBorder="1" applyAlignment="1">
      <alignment horizontal="left"/>
    </xf>
    <xf numFmtId="0" fontId="11" fillId="6" borderId="69" xfId="0" applyFont="1" applyFill="1" applyBorder="1" applyAlignment="1">
      <alignment horizontal="right"/>
    </xf>
    <xf numFmtId="0" fontId="5" fillId="2" borderId="9" xfId="0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5" fillId="6" borderId="40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205"/>
  <sheetViews>
    <sheetView tabSelected="1" zoomScale="80" zoomScaleNormal="80" workbookViewId="0">
      <selection activeCell="B4" sqref="B4:AK4"/>
    </sheetView>
  </sheetViews>
  <sheetFormatPr defaultRowHeight="13.2" x14ac:dyDescent="0.25"/>
  <cols>
    <col min="1" max="1" width="2.6640625" customWidth="1"/>
    <col min="2" max="2" width="23.6640625" customWidth="1"/>
    <col min="3" max="3" width="3.5546875" customWidth="1"/>
    <col min="4" max="4" width="3.6640625" customWidth="1"/>
    <col min="5" max="5" width="6.33203125" customWidth="1"/>
    <col min="6" max="6" width="4" customWidth="1"/>
    <col min="7" max="8" width="4.33203125" customWidth="1"/>
    <col min="9" max="9" width="5" customWidth="1"/>
    <col min="10" max="10" width="4" customWidth="1"/>
    <col min="11" max="11" width="3.88671875" customWidth="1"/>
    <col min="12" max="12" width="4" customWidth="1"/>
    <col min="13" max="13" width="4.5546875" style="160" customWidth="1"/>
    <col min="14" max="14" width="4.109375" customWidth="1"/>
    <col min="15" max="15" width="4" customWidth="1"/>
    <col min="16" max="16" width="4" style="138" customWidth="1"/>
    <col min="17" max="17" width="3.6640625" customWidth="1"/>
    <col min="18" max="18" width="4.109375" style="160" customWidth="1"/>
    <col min="19" max="19" width="3.6640625" customWidth="1"/>
    <col min="20" max="20" width="4" customWidth="1"/>
    <col min="21" max="21" width="4" style="138" customWidth="1"/>
    <col min="22" max="22" width="4" customWidth="1"/>
    <col min="23" max="23" width="4.5546875" style="160" customWidth="1"/>
    <col min="24" max="24" width="3.88671875" customWidth="1"/>
    <col min="25" max="25" width="3.6640625" customWidth="1"/>
    <col min="26" max="26" width="3.6640625" style="138" customWidth="1"/>
    <col min="27" max="27" width="4.109375" customWidth="1"/>
    <col min="28" max="28" width="4.6640625" style="160" customWidth="1"/>
    <col min="29" max="29" width="4.33203125" style="2" customWidth="1"/>
    <col min="30" max="30" width="4" style="2" customWidth="1"/>
    <col min="31" max="31" width="4" style="138" customWidth="1"/>
    <col min="32" max="32" width="4" style="2" customWidth="1"/>
    <col min="33" max="33" width="4.6640625" style="160" customWidth="1"/>
    <col min="34" max="34" width="3.6640625" customWidth="1"/>
    <col min="35" max="35" width="4" customWidth="1"/>
    <col min="36" max="36" width="3.88671875" customWidth="1"/>
    <col min="37" max="37" width="4.109375" style="160" customWidth="1"/>
    <col min="38" max="52" width="9.109375" style="1"/>
  </cols>
  <sheetData>
    <row r="1" spans="1:44" ht="15" customHeight="1" x14ac:dyDescent="0.25">
      <c r="A1" s="276" t="s">
        <v>166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/>
      <c r="V1" s="277"/>
      <c r="W1" s="277"/>
      <c r="X1" s="277"/>
      <c r="Y1" s="277"/>
      <c r="Z1" s="277"/>
      <c r="AA1" s="277"/>
      <c r="AB1" s="277"/>
      <c r="AC1" s="277"/>
      <c r="AD1" s="277"/>
      <c r="AE1" s="277"/>
      <c r="AF1" s="277"/>
      <c r="AG1" s="277"/>
      <c r="AH1" s="277"/>
      <c r="AI1" s="277"/>
      <c r="AJ1" s="277"/>
      <c r="AK1" s="277"/>
      <c r="AL1" s="65"/>
      <c r="AM1" s="65"/>
      <c r="AN1" s="65"/>
    </row>
    <row r="2" spans="1:44" ht="15" customHeight="1" x14ac:dyDescent="0.25">
      <c r="A2" s="289" t="s">
        <v>116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90"/>
      <c r="W2" s="290"/>
      <c r="X2" s="290"/>
      <c r="Y2" s="290"/>
      <c r="Z2" s="290"/>
      <c r="AA2" s="290"/>
      <c r="AB2" s="290"/>
      <c r="AC2" s="290"/>
      <c r="AD2" s="290"/>
      <c r="AE2" s="290"/>
      <c r="AF2" s="290"/>
      <c r="AG2" s="290"/>
      <c r="AH2" s="290"/>
      <c r="AI2" s="290"/>
      <c r="AJ2" s="290"/>
      <c r="AK2" s="290"/>
      <c r="AL2" s="28"/>
      <c r="AR2" s="35"/>
    </row>
    <row r="3" spans="1:44" ht="15" customHeight="1" x14ac:dyDescent="0.25">
      <c r="A3" s="285" t="s">
        <v>115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  <c r="T3" s="284"/>
      <c r="U3" s="284"/>
      <c r="V3" s="284"/>
      <c r="W3" s="284"/>
      <c r="X3" s="284"/>
      <c r="Y3" s="284"/>
      <c r="Z3" s="284"/>
      <c r="AA3" s="284"/>
      <c r="AB3" s="284"/>
      <c r="AC3" s="284"/>
      <c r="AD3" s="284"/>
      <c r="AE3" s="284"/>
      <c r="AF3" s="284"/>
      <c r="AG3" s="284"/>
      <c r="AH3" s="284"/>
      <c r="AI3" s="284"/>
      <c r="AJ3" s="284"/>
      <c r="AK3" s="284"/>
      <c r="AL3" s="28"/>
      <c r="AR3" s="35"/>
    </row>
    <row r="4" spans="1:44" ht="15" customHeight="1" x14ac:dyDescent="0.25">
      <c r="A4" s="40"/>
      <c r="B4" s="284" t="s">
        <v>168</v>
      </c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  <c r="N4" s="285"/>
      <c r="O4" s="285"/>
      <c r="P4" s="285"/>
      <c r="Q4" s="285"/>
      <c r="R4" s="285"/>
      <c r="S4" s="285"/>
      <c r="T4" s="285"/>
      <c r="U4" s="285"/>
      <c r="V4" s="285"/>
      <c r="W4" s="285"/>
      <c r="X4" s="285"/>
      <c r="Y4" s="285"/>
      <c r="Z4" s="285"/>
      <c r="AA4" s="285"/>
      <c r="AB4" s="285"/>
      <c r="AC4" s="285"/>
      <c r="AD4" s="285"/>
      <c r="AE4" s="285"/>
      <c r="AF4" s="285"/>
      <c r="AG4" s="285"/>
      <c r="AH4" s="285"/>
      <c r="AI4" s="285"/>
      <c r="AJ4" s="285"/>
      <c r="AK4" s="285"/>
      <c r="AL4" s="28"/>
      <c r="AR4" s="35"/>
    </row>
    <row r="5" spans="1:44" ht="15" customHeight="1" x14ac:dyDescent="0.25">
      <c r="A5" s="284" t="s">
        <v>121</v>
      </c>
      <c r="B5" s="293"/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93"/>
      <c r="Q5" s="293"/>
      <c r="R5" s="293"/>
      <c r="S5" s="293"/>
      <c r="T5" s="293"/>
      <c r="U5" s="293"/>
      <c r="V5" s="293"/>
      <c r="W5" s="293"/>
      <c r="X5" s="293"/>
      <c r="Y5" s="293"/>
      <c r="Z5" s="293"/>
      <c r="AA5" s="293"/>
      <c r="AB5" s="293"/>
      <c r="AC5" s="293"/>
      <c r="AD5" s="293"/>
      <c r="AE5" s="293"/>
      <c r="AF5" s="293"/>
      <c r="AG5" s="293"/>
      <c r="AH5" s="293"/>
      <c r="AI5" s="293"/>
      <c r="AJ5" s="293"/>
      <c r="AK5" s="293"/>
      <c r="AL5" s="28"/>
      <c r="AR5" s="35"/>
    </row>
    <row r="6" spans="1:44" ht="15" customHeight="1" thickBot="1" x14ac:dyDescent="0.3">
      <c r="A6" s="284" t="s">
        <v>158</v>
      </c>
      <c r="B6" s="284"/>
      <c r="C6" s="284"/>
      <c r="D6" s="284"/>
      <c r="E6" s="284"/>
      <c r="F6" s="284"/>
      <c r="G6" s="284"/>
      <c r="H6" s="284"/>
      <c r="I6" s="284"/>
      <c r="J6" s="284"/>
      <c r="K6" s="284"/>
      <c r="L6" s="284"/>
      <c r="M6" s="284"/>
      <c r="N6" s="284"/>
      <c r="O6" s="284"/>
      <c r="P6" s="284"/>
      <c r="Q6" s="284"/>
      <c r="R6" s="284"/>
      <c r="S6" s="284"/>
      <c r="T6" s="284"/>
      <c r="U6" s="284"/>
      <c r="V6" s="284"/>
      <c r="W6" s="284"/>
      <c r="X6" s="284"/>
      <c r="Y6" s="284"/>
      <c r="Z6" s="284"/>
      <c r="AA6" s="284"/>
      <c r="AB6" s="284"/>
      <c r="AC6" s="284"/>
      <c r="AD6" s="284"/>
      <c r="AE6" s="284"/>
      <c r="AF6" s="284"/>
      <c r="AG6" s="284"/>
      <c r="AH6" s="284"/>
      <c r="AI6" s="284"/>
      <c r="AJ6" s="284"/>
      <c r="AK6" s="284"/>
      <c r="AL6" s="28"/>
    </row>
    <row r="7" spans="1:44" x14ac:dyDescent="0.25">
      <c r="A7" s="286" t="s">
        <v>0</v>
      </c>
      <c r="B7" s="273" t="s">
        <v>1</v>
      </c>
      <c r="C7" s="269" t="s">
        <v>2</v>
      </c>
      <c r="D7" s="270"/>
      <c r="E7" s="269" t="s">
        <v>3</v>
      </c>
      <c r="F7" s="269"/>
      <c r="G7" s="269"/>
      <c r="H7" s="269"/>
      <c r="I7" s="294"/>
      <c r="J7" s="282" t="s">
        <v>4</v>
      </c>
      <c r="K7" s="283"/>
      <c r="L7" s="283"/>
      <c r="M7" s="283"/>
      <c r="N7" s="283"/>
      <c r="O7" s="283"/>
      <c r="P7" s="283"/>
      <c r="Q7" s="283"/>
      <c r="R7" s="283"/>
      <c r="S7" s="283"/>
      <c r="T7" s="283"/>
      <c r="U7" s="283"/>
      <c r="V7" s="283"/>
      <c r="W7" s="283"/>
      <c r="X7" s="283"/>
      <c r="Y7" s="283"/>
      <c r="Z7" s="283"/>
      <c r="AA7" s="283"/>
      <c r="AB7" s="283"/>
      <c r="AC7" s="283"/>
      <c r="AD7" s="283"/>
      <c r="AE7" s="283"/>
      <c r="AF7" s="283"/>
      <c r="AG7" s="283"/>
      <c r="AH7" s="283"/>
      <c r="AI7" s="283"/>
      <c r="AJ7" s="283"/>
      <c r="AK7" s="169"/>
      <c r="AL7" s="33"/>
    </row>
    <row r="8" spans="1:44" ht="23.25" customHeight="1" thickBot="1" x14ac:dyDescent="0.3">
      <c r="A8" s="287"/>
      <c r="B8" s="274"/>
      <c r="C8" s="271"/>
      <c r="D8" s="272"/>
      <c r="E8" s="271"/>
      <c r="F8" s="271"/>
      <c r="G8" s="271"/>
      <c r="H8" s="271"/>
      <c r="I8" s="295"/>
      <c r="J8" s="291">
        <v>1</v>
      </c>
      <c r="K8" s="292"/>
      <c r="L8" s="292"/>
      <c r="M8" s="149" t="s">
        <v>5</v>
      </c>
      <c r="N8" s="268">
        <v>2</v>
      </c>
      <c r="O8" s="268"/>
      <c r="P8" s="268"/>
      <c r="Q8" s="268"/>
      <c r="R8" s="149" t="s">
        <v>5</v>
      </c>
      <c r="S8" s="268">
        <v>3</v>
      </c>
      <c r="T8" s="268"/>
      <c r="U8" s="268"/>
      <c r="V8" s="268"/>
      <c r="W8" s="149" t="s">
        <v>5</v>
      </c>
      <c r="X8" s="268">
        <v>4</v>
      </c>
      <c r="Y8" s="268"/>
      <c r="Z8" s="268"/>
      <c r="AA8" s="268"/>
      <c r="AB8" s="167" t="s">
        <v>5</v>
      </c>
      <c r="AC8" s="268">
        <v>5</v>
      </c>
      <c r="AD8" s="268"/>
      <c r="AE8" s="268"/>
      <c r="AF8" s="268"/>
      <c r="AG8" s="149" t="s">
        <v>5</v>
      </c>
      <c r="AH8" s="268">
        <v>6</v>
      </c>
      <c r="AI8" s="268"/>
      <c r="AJ8" s="268"/>
      <c r="AK8" s="149" t="s">
        <v>5</v>
      </c>
      <c r="AL8" s="33"/>
    </row>
    <row r="9" spans="1:44" ht="13.8" thickBot="1" x14ac:dyDescent="0.3">
      <c r="A9" s="288"/>
      <c r="B9" s="275"/>
      <c r="C9" s="3" t="s">
        <v>6</v>
      </c>
      <c r="D9" s="27" t="s">
        <v>7</v>
      </c>
      <c r="E9" s="3" t="s">
        <v>8</v>
      </c>
      <c r="F9" s="4" t="s">
        <v>9</v>
      </c>
      <c r="G9" s="4" t="s">
        <v>15</v>
      </c>
      <c r="H9" s="4" t="s">
        <v>120</v>
      </c>
      <c r="I9" s="4" t="s">
        <v>10</v>
      </c>
      <c r="J9" s="4" t="s">
        <v>9</v>
      </c>
      <c r="K9" s="5" t="s">
        <v>15</v>
      </c>
      <c r="L9" s="5" t="s">
        <v>11</v>
      </c>
      <c r="M9" s="150"/>
      <c r="N9" s="124" t="s">
        <v>9</v>
      </c>
      <c r="O9" s="15" t="s">
        <v>15</v>
      </c>
      <c r="P9" s="129" t="s">
        <v>120</v>
      </c>
      <c r="Q9" s="14" t="s">
        <v>11</v>
      </c>
      <c r="R9" s="150"/>
      <c r="S9" s="124" t="s">
        <v>9</v>
      </c>
      <c r="T9" s="15" t="s">
        <v>15</v>
      </c>
      <c r="U9" s="129" t="s">
        <v>120</v>
      </c>
      <c r="V9" s="14" t="s">
        <v>11</v>
      </c>
      <c r="W9" s="150"/>
      <c r="X9" s="124" t="s">
        <v>9</v>
      </c>
      <c r="Y9" s="15" t="s">
        <v>15</v>
      </c>
      <c r="Z9" s="129" t="s">
        <v>120</v>
      </c>
      <c r="AA9" s="14" t="s">
        <v>11</v>
      </c>
      <c r="AB9" s="150"/>
      <c r="AC9" s="124" t="s">
        <v>9</v>
      </c>
      <c r="AD9" s="15" t="s">
        <v>15</v>
      </c>
      <c r="AE9" s="129" t="s">
        <v>120</v>
      </c>
      <c r="AF9" s="14" t="s">
        <v>11</v>
      </c>
      <c r="AG9" s="150"/>
      <c r="AH9" s="124" t="s">
        <v>9</v>
      </c>
      <c r="AI9" s="15" t="s">
        <v>15</v>
      </c>
      <c r="AJ9" s="14" t="s">
        <v>11</v>
      </c>
      <c r="AK9" s="166"/>
      <c r="AL9" s="33"/>
    </row>
    <row r="10" spans="1:44" x14ac:dyDescent="0.25">
      <c r="A10" s="264" t="s">
        <v>66</v>
      </c>
      <c r="B10" s="265"/>
      <c r="C10" s="265"/>
      <c r="D10" s="265"/>
      <c r="E10" s="265"/>
      <c r="F10" s="265"/>
      <c r="G10" s="265"/>
      <c r="H10" s="265"/>
      <c r="I10" s="265"/>
      <c r="J10" s="265"/>
      <c r="K10" s="265"/>
      <c r="L10" s="265"/>
      <c r="M10" s="265"/>
      <c r="N10" s="266"/>
      <c r="O10" s="266"/>
      <c r="P10" s="266"/>
      <c r="Q10" s="266"/>
      <c r="R10" s="265"/>
      <c r="S10" s="266"/>
      <c r="T10" s="266"/>
      <c r="U10" s="266"/>
      <c r="V10" s="266"/>
      <c r="W10" s="265"/>
      <c r="X10" s="266"/>
      <c r="Y10" s="266"/>
      <c r="Z10" s="266"/>
      <c r="AA10" s="266"/>
      <c r="AB10" s="265"/>
      <c r="AC10" s="266"/>
      <c r="AD10" s="266"/>
      <c r="AE10" s="266"/>
      <c r="AF10" s="266"/>
      <c r="AG10" s="265"/>
      <c r="AH10" s="265"/>
      <c r="AI10" s="265"/>
      <c r="AJ10" s="265"/>
      <c r="AK10" s="267"/>
      <c r="AL10" s="33"/>
    </row>
    <row r="11" spans="1:44" x14ac:dyDescent="0.25">
      <c r="A11" s="26" t="s">
        <v>16</v>
      </c>
      <c r="B11" s="24" t="s">
        <v>45</v>
      </c>
      <c r="C11" s="6" t="s">
        <v>6</v>
      </c>
      <c r="D11" s="34"/>
      <c r="E11" s="32">
        <f t="shared" ref="E11:E20" si="0">SUM(F11,G11,I11)</f>
        <v>50</v>
      </c>
      <c r="F11" s="7">
        <f t="shared" ref="F11:F21" si="1">SUM(J11,N11,S11,X11,AC11,AH11)</f>
        <v>20</v>
      </c>
      <c r="G11" s="7">
        <f t="shared" ref="G11:G21" si="2">SUM(K11,O11,T11,Y11,AD11,AI11)</f>
        <v>30</v>
      </c>
      <c r="H11" s="119">
        <v>0</v>
      </c>
      <c r="I11" s="29">
        <f t="shared" ref="I11:I20" si="3">SUM(L11,Q11,V11,AA11,AF11,AJ11)</f>
        <v>0</v>
      </c>
      <c r="J11" s="6">
        <v>20</v>
      </c>
      <c r="K11" s="8">
        <v>30</v>
      </c>
      <c r="L11" s="8"/>
      <c r="M11" s="151">
        <v>4</v>
      </c>
      <c r="N11" s="6"/>
      <c r="O11" s="22"/>
      <c r="P11" s="130"/>
      <c r="Q11" s="8"/>
      <c r="R11" s="151"/>
      <c r="S11" s="6"/>
      <c r="T11" s="22"/>
      <c r="U11" s="130"/>
      <c r="V11" s="8"/>
      <c r="W11" s="151"/>
      <c r="X11" s="6"/>
      <c r="Y11" s="22"/>
      <c r="Z11" s="130"/>
      <c r="AA11" s="8"/>
      <c r="AB11" s="151"/>
      <c r="AC11" s="6"/>
      <c r="AD11" s="22"/>
      <c r="AE11" s="130"/>
      <c r="AF11" s="125"/>
      <c r="AG11" s="151"/>
      <c r="AH11" s="6"/>
      <c r="AI11" s="22"/>
      <c r="AJ11" s="18"/>
      <c r="AK11" s="151"/>
      <c r="AL11" s="33"/>
    </row>
    <row r="12" spans="1:44" x14ac:dyDescent="0.25">
      <c r="A12" s="26" t="s">
        <v>17</v>
      </c>
      <c r="B12" s="24" t="s">
        <v>46</v>
      </c>
      <c r="C12" s="6" t="s">
        <v>6</v>
      </c>
      <c r="D12" s="34"/>
      <c r="E12" s="32">
        <f t="shared" si="0"/>
        <v>30</v>
      </c>
      <c r="F12" s="7">
        <f t="shared" si="1"/>
        <v>15</v>
      </c>
      <c r="G12" s="7">
        <f t="shared" si="2"/>
        <v>15</v>
      </c>
      <c r="H12" s="119">
        <v>0</v>
      </c>
      <c r="I12" s="29">
        <f t="shared" si="3"/>
        <v>0</v>
      </c>
      <c r="J12" s="6"/>
      <c r="K12" s="8"/>
      <c r="L12" s="8"/>
      <c r="M12" s="151"/>
      <c r="N12" s="6">
        <v>15</v>
      </c>
      <c r="O12" s="22">
        <v>15</v>
      </c>
      <c r="P12" s="130"/>
      <c r="Q12" s="8"/>
      <c r="R12" s="151">
        <v>2</v>
      </c>
      <c r="S12" s="6"/>
      <c r="T12" s="22"/>
      <c r="U12" s="130"/>
      <c r="V12" s="8"/>
      <c r="W12" s="151"/>
      <c r="X12" s="6"/>
      <c r="Y12" s="22"/>
      <c r="Z12" s="130"/>
      <c r="AA12" s="8"/>
      <c r="AB12" s="151"/>
      <c r="AC12" s="6"/>
      <c r="AD12" s="22"/>
      <c r="AE12" s="130"/>
      <c r="AF12" s="125"/>
      <c r="AG12" s="151"/>
      <c r="AH12" s="6"/>
      <c r="AI12" s="22"/>
      <c r="AJ12" s="18"/>
      <c r="AK12" s="151"/>
      <c r="AL12" s="33"/>
    </row>
    <row r="13" spans="1:44" x14ac:dyDescent="0.25">
      <c r="A13" s="26" t="s">
        <v>18</v>
      </c>
      <c r="B13" s="24" t="s">
        <v>47</v>
      </c>
      <c r="C13" s="6" t="s">
        <v>6</v>
      </c>
      <c r="D13" s="34"/>
      <c r="E13" s="32">
        <f t="shared" si="0"/>
        <v>30</v>
      </c>
      <c r="F13" s="7">
        <f t="shared" si="1"/>
        <v>15</v>
      </c>
      <c r="G13" s="7">
        <f t="shared" si="2"/>
        <v>0</v>
      </c>
      <c r="H13" s="119">
        <v>0</v>
      </c>
      <c r="I13" s="29">
        <f t="shared" si="3"/>
        <v>15</v>
      </c>
      <c r="J13" s="6"/>
      <c r="K13" s="8"/>
      <c r="L13" s="8"/>
      <c r="M13" s="151"/>
      <c r="N13" s="6"/>
      <c r="O13" s="22"/>
      <c r="P13" s="130"/>
      <c r="Q13" s="8"/>
      <c r="R13" s="151"/>
      <c r="S13" s="6"/>
      <c r="T13" s="22"/>
      <c r="U13" s="130"/>
      <c r="V13" s="8"/>
      <c r="W13" s="151"/>
      <c r="X13" s="6">
        <v>15</v>
      </c>
      <c r="Y13" s="22"/>
      <c r="Z13" s="130"/>
      <c r="AA13" s="8">
        <v>15</v>
      </c>
      <c r="AB13" s="151">
        <v>3</v>
      </c>
      <c r="AC13" s="6"/>
      <c r="AD13" s="22"/>
      <c r="AE13" s="130"/>
      <c r="AF13" s="125"/>
      <c r="AG13" s="151"/>
      <c r="AH13" s="6"/>
      <c r="AI13" s="22"/>
      <c r="AJ13" s="18"/>
      <c r="AK13" s="151"/>
      <c r="AL13" s="33"/>
    </row>
    <row r="14" spans="1:44" ht="36.75" customHeight="1" x14ac:dyDescent="0.25">
      <c r="A14" s="26" t="s">
        <v>19</v>
      </c>
      <c r="B14" s="24" t="s">
        <v>48</v>
      </c>
      <c r="C14" s="6"/>
      <c r="D14" s="34" t="s">
        <v>7</v>
      </c>
      <c r="E14" s="32">
        <f t="shared" si="0"/>
        <v>15</v>
      </c>
      <c r="F14" s="7">
        <f t="shared" si="1"/>
        <v>15</v>
      </c>
      <c r="G14" s="7">
        <f t="shared" si="2"/>
        <v>0</v>
      </c>
      <c r="H14" s="119">
        <v>0</v>
      </c>
      <c r="I14" s="29">
        <f t="shared" si="3"/>
        <v>0</v>
      </c>
      <c r="J14" s="6"/>
      <c r="K14" s="8"/>
      <c r="L14" s="8"/>
      <c r="M14" s="151"/>
      <c r="N14" s="6"/>
      <c r="O14" s="22"/>
      <c r="P14" s="130"/>
      <c r="Q14" s="8"/>
      <c r="R14" s="151"/>
      <c r="S14" s="6">
        <v>15</v>
      </c>
      <c r="T14" s="22"/>
      <c r="U14" s="130"/>
      <c r="V14" s="8"/>
      <c r="W14" s="151">
        <v>1</v>
      </c>
      <c r="X14" s="6"/>
      <c r="Y14" s="22"/>
      <c r="Z14" s="130"/>
      <c r="AA14" s="8"/>
      <c r="AB14" s="151"/>
      <c r="AC14" s="6"/>
      <c r="AD14" s="22"/>
      <c r="AE14" s="130"/>
      <c r="AF14" s="125"/>
      <c r="AG14" s="151"/>
      <c r="AH14" s="6"/>
      <c r="AI14" s="22"/>
      <c r="AJ14" s="18"/>
      <c r="AK14" s="151"/>
      <c r="AL14" s="33"/>
    </row>
    <row r="15" spans="1:44" x14ac:dyDescent="0.25">
      <c r="A15" s="26" t="s">
        <v>20</v>
      </c>
      <c r="B15" s="24" t="s">
        <v>49</v>
      </c>
      <c r="C15" s="9"/>
      <c r="D15" s="31" t="s">
        <v>7</v>
      </c>
      <c r="E15" s="36">
        <f t="shared" si="0"/>
        <v>30</v>
      </c>
      <c r="F15" s="17">
        <f t="shared" si="1"/>
        <v>0</v>
      </c>
      <c r="G15" s="17">
        <f t="shared" si="2"/>
        <v>30</v>
      </c>
      <c r="H15" s="66">
        <v>0</v>
      </c>
      <c r="I15" s="20">
        <f t="shared" si="3"/>
        <v>0</v>
      </c>
      <c r="J15" s="9"/>
      <c r="K15" s="10">
        <v>30</v>
      </c>
      <c r="L15" s="10"/>
      <c r="M15" s="152">
        <v>2</v>
      </c>
      <c r="N15" s="9"/>
      <c r="O15" s="21"/>
      <c r="P15" s="130"/>
      <c r="Q15" s="10"/>
      <c r="R15" s="152"/>
      <c r="S15" s="9"/>
      <c r="T15" s="21"/>
      <c r="U15" s="130"/>
      <c r="V15" s="10"/>
      <c r="W15" s="152"/>
      <c r="X15" s="9"/>
      <c r="Y15" s="22"/>
      <c r="Z15" s="130"/>
      <c r="AA15" s="8"/>
      <c r="AB15" s="151"/>
      <c r="AC15" s="6"/>
      <c r="AD15" s="22"/>
      <c r="AE15" s="130"/>
      <c r="AF15" s="125"/>
      <c r="AG15" s="151"/>
      <c r="AH15" s="6"/>
      <c r="AI15" s="22"/>
      <c r="AJ15" s="18"/>
      <c r="AK15" s="151"/>
      <c r="AL15" s="33"/>
    </row>
    <row r="16" spans="1:44" x14ac:dyDescent="0.25">
      <c r="A16" s="26" t="s">
        <v>21</v>
      </c>
      <c r="B16" s="24" t="s">
        <v>50</v>
      </c>
      <c r="C16" s="9"/>
      <c r="D16" s="31" t="s">
        <v>7</v>
      </c>
      <c r="E16" s="36">
        <f t="shared" si="0"/>
        <v>30</v>
      </c>
      <c r="F16" s="17">
        <f t="shared" si="1"/>
        <v>15</v>
      </c>
      <c r="G16" s="17">
        <f t="shared" si="2"/>
        <v>0</v>
      </c>
      <c r="H16" s="66">
        <v>0</v>
      </c>
      <c r="I16" s="20">
        <f t="shared" si="3"/>
        <v>15</v>
      </c>
      <c r="J16" s="9"/>
      <c r="K16" s="10"/>
      <c r="L16" s="10"/>
      <c r="M16" s="152"/>
      <c r="N16" s="9">
        <v>15</v>
      </c>
      <c r="O16" s="21"/>
      <c r="P16" s="130"/>
      <c r="Q16" s="10">
        <v>15</v>
      </c>
      <c r="R16" s="152">
        <v>2</v>
      </c>
      <c r="S16" s="9"/>
      <c r="T16" s="21"/>
      <c r="U16" s="130"/>
      <c r="V16" s="10"/>
      <c r="W16" s="152"/>
      <c r="X16" s="9"/>
      <c r="Y16" s="22"/>
      <c r="Z16" s="130"/>
      <c r="AA16" s="8"/>
      <c r="AB16" s="151"/>
      <c r="AC16" s="6"/>
      <c r="AD16" s="22"/>
      <c r="AE16" s="130"/>
      <c r="AF16" s="125"/>
      <c r="AG16" s="151"/>
      <c r="AH16" s="6"/>
      <c r="AI16" s="22"/>
      <c r="AJ16" s="18"/>
      <c r="AK16" s="151"/>
      <c r="AL16" s="33"/>
    </row>
    <row r="17" spans="1:52" x14ac:dyDescent="0.25">
      <c r="A17" s="26" t="s">
        <v>22</v>
      </c>
      <c r="B17" s="24" t="s">
        <v>51</v>
      </c>
      <c r="C17" s="9" t="s">
        <v>6</v>
      </c>
      <c r="D17" s="31"/>
      <c r="E17" s="36">
        <f t="shared" si="0"/>
        <v>45</v>
      </c>
      <c r="F17" s="17">
        <f t="shared" si="1"/>
        <v>15</v>
      </c>
      <c r="G17" s="17">
        <f t="shared" si="2"/>
        <v>0</v>
      </c>
      <c r="H17" s="66">
        <v>0</v>
      </c>
      <c r="I17" s="20">
        <f t="shared" si="3"/>
        <v>30</v>
      </c>
      <c r="J17" s="9"/>
      <c r="K17" s="10"/>
      <c r="L17" s="10"/>
      <c r="M17" s="152"/>
      <c r="N17" s="9"/>
      <c r="O17" s="21"/>
      <c r="P17" s="130"/>
      <c r="Q17" s="10"/>
      <c r="R17" s="152"/>
      <c r="S17" s="9"/>
      <c r="T17" s="21"/>
      <c r="U17" s="130"/>
      <c r="V17" s="10"/>
      <c r="W17" s="152"/>
      <c r="X17" s="9">
        <v>15</v>
      </c>
      <c r="Y17" s="22"/>
      <c r="Z17" s="130"/>
      <c r="AA17" s="8">
        <v>30</v>
      </c>
      <c r="AB17" s="151">
        <v>3</v>
      </c>
      <c r="AC17" s="6"/>
      <c r="AD17" s="22"/>
      <c r="AE17" s="130"/>
      <c r="AF17" s="125"/>
      <c r="AG17" s="151"/>
      <c r="AH17" s="6"/>
      <c r="AI17" s="22"/>
      <c r="AJ17" s="18"/>
      <c r="AK17" s="151"/>
      <c r="AL17" s="33"/>
    </row>
    <row r="18" spans="1:52" x14ac:dyDescent="0.25">
      <c r="A18" s="26" t="s">
        <v>23</v>
      </c>
      <c r="B18" s="24" t="s">
        <v>52</v>
      </c>
      <c r="C18" s="9" t="s">
        <v>6</v>
      </c>
      <c r="D18" s="31"/>
      <c r="E18" s="36">
        <f t="shared" si="0"/>
        <v>50</v>
      </c>
      <c r="F18" s="17">
        <f t="shared" si="1"/>
        <v>20</v>
      </c>
      <c r="G18" s="17">
        <f t="shared" si="2"/>
        <v>0</v>
      </c>
      <c r="H18" s="66">
        <v>0</v>
      </c>
      <c r="I18" s="20">
        <f t="shared" si="3"/>
        <v>30</v>
      </c>
      <c r="J18" s="9">
        <v>20</v>
      </c>
      <c r="K18" s="10"/>
      <c r="L18" s="10">
        <v>30</v>
      </c>
      <c r="M18" s="152">
        <v>4</v>
      </c>
      <c r="N18" s="9"/>
      <c r="O18" s="21"/>
      <c r="P18" s="130"/>
      <c r="Q18" s="10"/>
      <c r="R18" s="152"/>
      <c r="S18" s="9"/>
      <c r="T18" s="21"/>
      <c r="U18" s="130"/>
      <c r="V18" s="10"/>
      <c r="W18" s="152"/>
      <c r="X18" s="9"/>
      <c r="Y18" s="22"/>
      <c r="Z18" s="130"/>
      <c r="AA18" s="8"/>
      <c r="AB18" s="151"/>
      <c r="AC18" s="6"/>
      <c r="AD18" s="22"/>
      <c r="AE18" s="130"/>
      <c r="AF18" s="125"/>
      <c r="AG18" s="151"/>
      <c r="AH18" s="6"/>
      <c r="AI18" s="22"/>
      <c r="AJ18" s="18"/>
      <c r="AK18" s="151"/>
      <c r="AL18" s="33"/>
    </row>
    <row r="19" spans="1:52" ht="36" customHeight="1" x14ac:dyDescent="0.25">
      <c r="A19" s="26" t="s">
        <v>24</v>
      </c>
      <c r="B19" s="24" t="s">
        <v>53</v>
      </c>
      <c r="C19" s="9"/>
      <c r="D19" s="16" t="s">
        <v>7</v>
      </c>
      <c r="E19" s="36">
        <f>SUM(F19,G19,I19)</f>
        <v>15</v>
      </c>
      <c r="F19" s="17">
        <f t="shared" si="1"/>
        <v>0</v>
      </c>
      <c r="G19" s="17">
        <f t="shared" si="2"/>
        <v>0</v>
      </c>
      <c r="H19" s="66">
        <v>0</v>
      </c>
      <c r="I19" s="20">
        <f t="shared" si="3"/>
        <v>15</v>
      </c>
      <c r="J19" s="9"/>
      <c r="K19" s="10"/>
      <c r="L19" s="10"/>
      <c r="M19" s="152"/>
      <c r="N19" s="9"/>
      <c r="O19" s="21"/>
      <c r="P19" s="130"/>
      <c r="Q19" s="10"/>
      <c r="R19" s="152"/>
      <c r="S19" s="9"/>
      <c r="T19" s="21"/>
      <c r="U19" s="130"/>
      <c r="V19" s="10"/>
      <c r="W19" s="152"/>
      <c r="X19" s="9"/>
      <c r="Y19" s="22"/>
      <c r="Z19" s="130"/>
      <c r="AA19" s="8">
        <v>15</v>
      </c>
      <c r="AB19" s="151">
        <v>1</v>
      </c>
      <c r="AC19" s="6"/>
      <c r="AD19" s="22"/>
      <c r="AE19" s="130"/>
      <c r="AF19" s="125"/>
      <c r="AG19" s="151"/>
      <c r="AH19" s="6"/>
      <c r="AI19" s="22"/>
      <c r="AJ19" s="18"/>
      <c r="AK19" s="151"/>
      <c r="AL19" s="33"/>
    </row>
    <row r="20" spans="1:52" ht="36" customHeight="1" x14ac:dyDescent="0.25">
      <c r="A20" s="26" t="s">
        <v>25</v>
      </c>
      <c r="B20" s="24" t="s">
        <v>105</v>
      </c>
      <c r="C20" s="9"/>
      <c r="D20" s="16" t="s">
        <v>7</v>
      </c>
      <c r="E20" s="36">
        <f t="shared" si="0"/>
        <v>30</v>
      </c>
      <c r="F20" s="17">
        <f t="shared" si="1"/>
        <v>0</v>
      </c>
      <c r="G20" s="17">
        <f t="shared" si="2"/>
        <v>30</v>
      </c>
      <c r="H20" s="66">
        <v>0</v>
      </c>
      <c r="I20" s="20">
        <f t="shared" si="3"/>
        <v>0</v>
      </c>
      <c r="J20" s="9"/>
      <c r="K20" s="10"/>
      <c r="L20" s="10"/>
      <c r="M20" s="152"/>
      <c r="N20" s="9"/>
      <c r="O20" s="21">
        <v>30</v>
      </c>
      <c r="P20" s="130"/>
      <c r="Q20" s="10"/>
      <c r="R20" s="152">
        <v>2</v>
      </c>
      <c r="S20" s="9"/>
      <c r="T20" s="21"/>
      <c r="U20" s="130"/>
      <c r="V20" s="10"/>
      <c r="W20" s="152"/>
      <c r="X20" s="9"/>
      <c r="Y20" s="22"/>
      <c r="Z20" s="130"/>
      <c r="AA20" s="8"/>
      <c r="AB20" s="151"/>
      <c r="AC20" s="6"/>
      <c r="AD20" s="22"/>
      <c r="AE20" s="130"/>
      <c r="AF20" s="125"/>
      <c r="AG20" s="151"/>
      <c r="AH20" s="6"/>
      <c r="AI20" s="22"/>
      <c r="AJ20" s="18"/>
      <c r="AK20" s="151"/>
      <c r="AL20" s="33"/>
    </row>
    <row r="21" spans="1:52" ht="21" thickBot="1" x14ac:dyDescent="0.3">
      <c r="A21" s="26" t="s">
        <v>26</v>
      </c>
      <c r="B21" s="188" t="s">
        <v>107</v>
      </c>
      <c r="C21" s="9" t="s">
        <v>6</v>
      </c>
      <c r="D21" s="16"/>
      <c r="E21" s="36">
        <v>120</v>
      </c>
      <c r="F21" s="17">
        <f t="shared" si="1"/>
        <v>0</v>
      </c>
      <c r="G21" s="17">
        <f t="shared" si="2"/>
        <v>0</v>
      </c>
      <c r="H21" s="66">
        <v>120</v>
      </c>
      <c r="I21" s="20"/>
      <c r="J21" s="9"/>
      <c r="K21" s="10"/>
      <c r="L21" s="10"/>
      <c r="M21" s="152"/>
      <c r="N21" s="189"/>
      <c r="O21" s="190"/>
      <c r="P21" s="131">
        <v>30</v>
      </c>
      <c r="Q21" s="191">
        <v>0</v>
      </c>
      <c r="R21" s="152">
        <v>2</v>
      </c>
      <c r="S21" s="189"/>
      <c r="T21" s="190"/>
      <c r="U21" s="131">
        <v>30</v>
      </c>
      <c r="V21" s="191"/>
      <c r="W21" s="152">
        <v>2</v>
      </c>
      <c r="X21" s="189"/>
      <c r="Y21" s="192"/>
      <c r="Z21" s="131">
        <v>30</v>
      </c>
      <c r="AA21" s="193">
        <v>0</v>
      </c>
      <c r="AB21" s="151">
        <v>2</v>
      </c>
      <c r="AC21" s="194"/>
      <c r="AD21" s="192"/>
      <c r="AE21" s="131">
        <v>30</v>
      </c>
      <c r="AF21" s="195"/>
      <c r="AG21" s="151">
        <v>2</v>
      </c>
      <c r="AH21" s="6"/>
      <c r="AI21" s="22"/>
      <c r="AJ21" s="18"/>
      <c r="AK21" s="151"/>
      <c r="AL21" s="33"/>
    </row>
    <row r="22" spans="1:52" ht="13.8" thickBot="1" x14ac:dyDescent="0.3">
      <c r="A22" s="253" t="s">
        <v>13</v>
      </c>
      <c r="B22" s="254"/>
      <c r="C22" s="254"/>
      <c r="D22" s="255"/>
      <c r="E22" s="139">
        <f t="shared" ref="E22:AK22" si="4">SUM(E11:E21)</f>
        <v>445</v>
      </c>
      <c r="F22" s="186">
        <f t="shared" si="4"/>
        <v>115</v>
      </c>
      <c r="G22" s="186">
        <f t="shared" si="4"/>
        <v>105</v>
      </c>
      <c r="H22" s="180">
        <f>SUM(H11:H21)</f>
        <v>120</v>
      </c>
      <c r="I22" s="180">
        <f t="shared" si="4"/>
        <v>105</v>
      </c>
      <c r="J22" s="11">
        <f t="shared" si="4"/>
        <v>40</v>
      </c>
      <c r="K22" s="12">
        <f t="shared" si="4"/>
        <v>60</v>
      </c>
      <c r="L22" s="14">
        <f t="shared" si="4"/>
        <v>30</v>
      </c>
      <c r="M22" s="153">
        <f>SUM(M11:M21)</f>
        <v>10</v>
      </c>
      <c r="N22" s="11">
        <f t="shared" si="4"/>
        <v>30</v>
      </c>
      <c r="O22" s="13">
        <f t="shared" si="4"/>
        <v>45</v>
      </c>
      <c r="P22" s="129">
        <f>SUM(P11:P21)</f>
        <v>30</v>
      </c>
      <c r="Q22" s="14">
        <f t="shared" si="4"/>
        <v>15</v>
      </c>
      <c r="R22" s="153">
        <f>SUM(R11:R21)</f>
        <v>8</v>
      </c>
      <c r="S22" s="11">
        <f t="shared" si="4"/>
        <v>15</v>
      </c>
      <c r="T22" s="13">
        <f t="shared" si="4"/>
        <v>0</v>
      </c>
      <c r="U22" s="129">
        <f>SUM(U11:U21)</f>
        <v>30</v>
      </c>
      <c r="V22" s="14">
        <f t="shared" si="4"/>
        <v>0</v>
      </c>
      <c r="W22" s="153">
        <f t="shared" si="4"/>
        <v>3</v>
      </c>
      <c r="X22" s="11">
        <f t="shared" si="4"/>
        <v>30</v>
      </c>
      <c r="Y22" s="12">
        <f t="shared" si="4"/>
        <v>0</v>
      </c>
      <c r="Z22" s="132">
        <f>SUM(Z11:Z21)</f>
        <v>30</v>
      </c>
      <c r="AA22" s="14">
        <f t="shared" si="4"/>
        <v>60</v>
      </c>
      <c r="AB22" s="153">
        <f>SUM(AB11:AB21)</f>
        <v>9</v>
      </c>
      <c r="AC22" s="11">
        <f t="shared" si="4"/>
        <v>0</v>
      </c>
      <c r="AD22" s="13">
        <f t="shared" si="4"/>
        <v>0</v>
      </c>
      <c r="AE22" s="129">
        <f>SUM(AE11:AE21)</f>
        <v>30</v>
      </c>
      <c r="AF22" s="19">
        <f t="shared" si="4"/>
        <v>0</v>
      </c>
      <c r="AG22" s="153">
        <f>SUM(AG11:AG21)</f>
        <v>2</v>
      </c>
      <c r="AH22" s="11">
        <f t="shared" si="4"/>
        <v>0</v>
      </c>
      <c r="AI22" s="12">
        <f t="shared" si="4"/>
        <v>0</v>
      </c>
      <c r="AJ22" s="19">
        <f t="shared" si="4"/>
        <v>0</v>
      </c>
      <c r="AK22" s="153">
        <f t="shared" si="4"/>
        <v>0</v>
      </c>
      <c r="AL22" s="33"/>
    </row>
    <row r="23" spans="1:52" ht="13.8" thickBot="1" x14ac:dyDescent="0.3">
      <c r="A23" s="253" t="s">
        <v>65</v>
      </c>
      <c r="B23" s="254"/>
      <c r="C23" s="254"/>
      <c r="D23" s="254"/>
      <c r="E23" s="254"/>
      <c r="F23" s="254"/>
      <c r="G23" s="254"/>
      <c r="H23" s="254"/>
      <c r="I23" s="254"/>
      <c r="J23" s="254"/>
      <c r="K23" s="254"/>
      <c r="L23" s="254"/>
      <c r="M23" s="254"/>
      <c r="N23" s="254"/>
      <c r="O23" s="254"/>
      <c r="P23" s="254"/>
      <c r="Q23" s="254"/>
      <c r="R23" s="254"/>
      <c r="S23" s="254"/>
      <c r="T23" s="254"/>
      <c r="U23" s="254"/>
      <c r="V23" s="254"/>
      <c r="W23" s="254"/>
      <c r="X23" s="254"/>
      <c r="Y23" s="254"/>
      <c r="Z23" s="254"/>
      <c r="AA23" s="254"/>
      <c r="AB23" s="254"/>
      <c r="AC23" s="254"/>
      <c r="AD23" s="254"/>
      <c r="AE23" s="254"/>
      <c r="AF23" s="254"/>
      <c r="AG23" s="254"/>
      <c r="AH23" s="254"/>
      <c r="AI23" s="254"/>
      <c r="AJ23" s="254"/>
      <c r="AK23" s="255"/>
      <c r="AL23" s="33"/>
    </row>
    <row r="24" spans="1:52" ht="13.8" thickBot="1" x14ac:dyDescent="0.3">
      <c r="A24" s="253" t="s">
        <v>144</v>
      </c>
      <c r="B24" s="254"/>
      <c r="C24" s="254"/>
      <c r="D24" s="254"/>
      <c r="E24" s="254"/>
      <c r="F24" s="254"/>
      <c r="G24" s="254"/>
      <c r="H24" s="254"/>
      <c r="I24" s="254"/>
      <c r="J24" s="254"/>
      <c r="K24" s="254"/>
      <c r="L24" s="254"/>
      <c r="M24" s="254"/>
      <c r="N24" s="254"/>
      <c r="O24" s="254"/>
      <c r="P24" s="254"/>
      <c r="Q24" s="254"/>
      <c r="R24" s="254"/>
      <c r="S24" s="254"/>
      <c r="T24" s="254"/>
      <c r="U24" s="254"/>
      <c r="V24" s="254"/>
      <c r="W24" s="254"/>
      <c r="X24" s="254"/>
      <c r="Y24" s="254"/>
      <c r="Z24" s="254"/>
      <c r="AA24" s="254"/>
      <c r="AB24" s="254"/>
      <c r="AC24" s="254"/>
      <c r="AD24" s="254"/>
      <c r="AE24" s="254"/>
      <c r="AF24" s="254"/>
      <c r="AG24" s="254"/>
      <c r="AH24" s="254"/>
      <c r="AI24" s="254"/>
      <c r="AJ24" s="254"/>
      <c r="AK24" s="255"/>
      <c r="AL24" s="33"/>
    </row>
    <row r="25" spans="1:52" ht="36.75" customHeight="1" x14ac:dyDescent="0.25">
      <c r="A25" s="25" t="s">
        <v>27</v>
      </c>
      <c r="B25" s="23" t="s">
        <v>146</v>
      </c>
      <c r="C25" s="242"/>
      <c r="D25" s="34" t="s">
        <v>7</v>
      </c>
      <c r="E25" s="32">
        <f t="shared" ref="E25:E33" si="5">SUM(F25,G25,I25)</f>
        <v>30</v>
      </c>
      <c r="F25" s="7">
        <f t="shared" ref="F25:F33" si="6">SUM(J25,N25,S25,X25,AC25,AH25)</f>
        <v>30</v>
      </c>
      <c r="G25" s="7">
        <f t="shared" ref="G25:G33" si="7">SUM(K25,O25,T25,Y25,AD25,AI25)</f>
        <v>0</v>
      </c>
      <c r="H25" s="119">
        <v>0</v>
      </c>
      <c r="I25" s="29">
        <f t="shared" ref="I25:I33" si="8">SUM(L25,Q25,V25,AA25,AF25,AJ25)</f>
        <v>0</v>
      </c>
      <c r="J25" s="6"/>
      <c r="K25" s="8"/>
      <c r="L25" s="18"/>
      <c r="M25" s="151"/>
      <c r="N25" s="6"/>
      <c r="O25" s="22"/>
      <c r="P25" s="246"/>
      <c r="Q25" s="18"/>
      <c r="R25" s="151"/>
      <c r="S25" s="6"/>
      <c r="T25" s="22"/>
      <c r="U25" s="246"/>
      <c r="V25" s="18"/>
      <c r="W25" s="151"/>
      <c r="X25" s="6"/>
      <c r="Y25" s="22"/>
      <c r="Z25" s="246"/>
      <c r="AA25" s="18"/>
      <c r="AB25" s="151"/>
      <c r="AC25" s="6">
        <v>30</v>
      </c>
      <c r="AD25" s="22"/>
      <c r="AE25" s="246" t="s">
        <v>157</v>
      </c>
      <c r="AF25" s="18"/>
      <c r="AG25" s="151">
        <v>3</v>
      </c>
      <c r="AH25" s="243"/>
      <c r="AI25" s="240"/>
      <c r="AJ25" s="244"/>
      <c r="AK25" s="245"/>
      <c r="AL25" s="33"/>
    </row>
    <row r="26" spans="1:52" ht="27" customHeight="1" x14ac:dyDescent="0.25">
      <c r="A26" s="25" t="s">
        <v>28</v>
      </c>
      <c r="B26" s="23" t="s">
        <v>106</v>
      </c>
      <c r="C26" s="30"/>
      <c r="D26" s="31" t="s">
        <v>7</v>
      </c>
      <c r="E26" s="32">
        <v>15</v>
      </c>
      <c r="F26" s="7">
        <v>0</v>
      </c>
      <c r="G26" s="7">
        <f t="shared" si="7"/>
        <v>0</v>
      </c>
      <c r="H26" s="119">
        <v>0</v>
      </c>
      <c r="I26" s="29">
        <v>15</v>
      </c>
      <c r="J26" s="9">
        <v>15</v>
      </c>
      <c r="K26" s="10"/>
      <c r="L26" s="16"/>
      <c r="M26" s="152">
        <v>1</v>
      </c>
      <c r="N26" s="9"/>
      <c r="O26" s="21"/>
      <c r="P26" s="130"/>
      <c r="Q26" s="16"/>
      <c r="R26" s="152"/>
      <c r="S26" s="9"/>
      <c r="T26" s="21"/>
      <c r="U26" s="130"/>
      <c r="V26" s="16"/>
      <c r="W26" s="152"/>
      <c r="X26" s="9"/>
      <c r="Y26" s="21"/>
      <c r="Z26" s="130"/>
      <c r="AA26" s="16"/>
      <c r="AB26" s="152"/>
      <c r="AC26" s="9"/>
      <c r="AD26" s="21"/>
      <c r="AE26" s="130"/>
      <c r="AF26" s="16"/>
      <c r="AG26" s="152"/>
      <c r="AH26" s="37"/>
      <c r="AI26" s="38"/>
      <c r="AJ26" s="39"/>
      <c r="AK26" s="170"/>
      <c r="AL26" s="33"/>
    </row>
    <row r="27" spans="1:52" s="70" customFormat="1" ht="62.25" customHeight="1" x14ac:dyDescent="0.25">
      <c r="A27" s="41" t="s">
        <v>29</v>
      </c>
      <c r="B27" s="71" t="s">
        <v>129</v>
      </c>
      <c r="C27" s="43"/>
      <c r="D27" s="44" t="s">
        <v>7</v>
      </c>
      <c r="E27" s="45">
        <f>SUM(F27,G27,I27)</f>
        <v>30</v>
      </c>
      <c r="F27" s="46">
        <f t="shared" si="6"/>
        <v>0</v>
      </c>
      <c r="G27" s="46">
        <f t="shared" si="7"/>
        <v>30</v>
      </c>
      <c r="H27" s="120">
        <v>0</v>
      </c>
      <c r="I27" s="47">
        <f t="shared" si="8"/>
        <v>0</v>
      </c>
      <c r="J27" s="48"/>
      <c r="K27" s="49"/>
      <c r="L27" s="50"/>
      <c r="M27" s="152"/>
      <c r="N27" s="48"/>
      <c r="O27" s="51"/>
      <c r="P27" s="130"/>
      <c r="Q27" s="50"/>
      <c r="R27" s="152"/>
      <c r="S27" s="48"/>
      <c r="T27" s="51"/>
      <c r="U27" s="130"/>
      <c r="V27" s="50"/>
      <c r="W27" s="152"/>
      <c r="X27" s="48"/>
      <c r="Y27" s="51">
        <v>30</v>
      </c>
      <c r="Z27" s="130"/>
      <c r="AA27" s="50"/>
      <c r="AB27" s="152">
        <v>2</v>
      </c>
      <c r="AC27" s="48"/>
      <c r="AD27" s="51"/>
      <c r="AE27" s="130"/>
      <c r="AF27" s="50"/>
      <c r="AG27" s="152"/>
      <c r="AH27" s="52"/>
      <c r="AI27" s="53"/>
      <c r="AJ27" s="54"/>
      <c r="AK27" s="170"/>
      <c r="AL27" s="68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</row>
    <row r="28" spans="1:52" s="70" customFormat="1" ht="27" customHeight="1" x14ac:dyDescent="0.25">
      <c r="A28" s="41" t="s">
        <v>30</v>
      </c>
      <c r="B28" s="71" t="s">
        <v>130</v>
      </c>
      <c r="C28" s="43"/>
      <c r="D28" s="44" t="s">
        <v>7</v>
      </c>
      <c r="E28" s="45">
        <f>SUM(F28,G28,I28)</f>
        <v>30</v>
      </c>
      <c r="F28" s="46">
        <f t="shared" si="6"/>
        <v>0</v>
      </c>
      <c r="G28" s="46">
        <f t="shared" si="7"/>
        <v>0</v>
      </c>
      <c r="H28" s="120">
        <v>0</v>
      </c>
      <c r="I28" s="47">
        <f t="shared" si="8"/>
        <v>30</v>
      </c>
      <c r="J28" s="48"/>
      <c r="K28" s="49"/>
      <c r="L28" s="50"/>
      <c r="M28" s="152"/>
      <c r="N28" s="48"/>
      <c r="O28" s="51"/>
      <c r="P28" s="130"/>
      <c r="Q28" s="50"/>
      <c r="R28" s="152"/>
      <c r="S28" s="48"/>
      <c r="T28" s="51"/>
      <c r="U28" s="130"/>
      <c r="V28" s="50"/>
      <c r="W28" s="152"/>
      <c r="X28" s="48"/>
      <c r="Y28" s="51"/>
      <c r="Z28" s="130"/>
      <c r="AA28" s="50"/>
      <c r="AB28" s="152"/>
      <c r="AC28" s="48"/>
      <c r="AD28" s="51"/>
      <c r="AE28" s="130"/>
      <c r="AF28" s="50"/>
      <c r="AG28" s="152"/>
      <c r="AH28" s="52"/>
      <c r="AI28" s="53"/>
      <c r="AJ28" s="54">
        <v>30</v>
      </c>
      <c r="AK28" s="170">
        <v>2</v>
      </c>
      <c r="AL28" s="68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</row>
    <row r="29" spans="1:52" s="70" customFormat="1" ht="27" customHeight="1" x14ac:dyDescent="0.25">
      <c r="A29" s="41" t="s">
        <v>125</v>
      </c>
      <c r="B29" s="71" t="s">
        <v>54</v>
      </c>
      <c r="C29" s="43"/>
      <c r="D29" s="44" t="s">
        <v>7</v>
      </c>
      <c r="E29" s="45">
        <f t="shared" si="5"/>
        <v>35</v>
      </c>
      <c r="F29" s="46">
        <f t="shared" si="6"/>
        <v>5</v>
      </c>
      <c r="G29" s="46">
        <f t="shared" si="7"/>
        <v>0</v>
      </c>
      <c r="H29" s="120">
        <v>0</v>
      </c>
      <c r="I29" s="47">
        <f t="shared" si="8"/>
        <v>30</v>
      </c>
      <c r="J29" s="48"/>
      <c r="K29" s="49"/>
      <c r="L29" s="50"/>
      <c r="M29" s="152"/>
      <c r="N29" s="48">
        <v>5</v>
      </c>
      <c r="O29" s="51"/>
      <c r="P29" s="130"/>
      <c r="Q29" s="50">
        <v>15</v>
      </c>
      <c r="R29" s="152">
        <v>2</v>
      </c>
      <c r="S29" s="48"/>
      <c r="T29" s="51"/>
      <c r="U29" s="130"/>
      <c r="V29" s="50">
        <v>15</v>
      </c>
      <c r="W29" s="152">
        <v>1</v>
      </c>
      <c r="X29" s="48"/>
      <c r="Y29" s="51"/>
      <c r="Z29" s="130"/>
      <c r="AA29" s="50"/>
      <c r="AB29" s="152"/>
      <c r="AC29" s="48"/>
      <c r="AD29" s="51"/>
      <c r="AE29" s="130"/>
      <c r="AF29" s="50"/>
      <c r="AG29" s="152"/>
      <c r="AH29" s="52"/>
      <c r="AI29" s="53"/>
      <c r="AJ29" s="54"/>
      <c r="AK29" s="170"/>
      <c r="AL29" s="68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</row>
    <row r="30" spans="1:52" s="70" customFormat="1" ht="27.75" customHeight="1" x14ac:dyDescent="0.25">
      <c r="A30" s="41" t="s">
        <v>31</v>
      </c>
      <c r="B30" s="72" t="s">
        <v>55</v>
      </c>
      <c r="C30" s="43" t="s">
        <v>6</v>
      </c>
      <c r="D30" s="44"/>
      <c r="E30" s="45">
        <f t="shared" si="5"/>
        <v>60</v>
      </c>
      <c r="F30" s="46">
        <f t="shared" si="6"/>
        <v>15</v>
      </c>
      <c r="G30" s="46">
        <f t="shared" si="7"/>
        <v>0</v>
      </c>
      <c r="H30" s="120">
        <v>0</v>
      </c>
      <c r="I30" s="47">
        <f t="shared" si="8"/>
        <v>45</v>
      </c>
      <c r="J30" s="48"/>
      <c r="K30" s="49"/>
      <c r="L30" s="50"/>
      <c r="M30" s="152"/>
      <c r="N30" s="48"/>
      <c r="O30" s="51"/>
      <c r="P30" s="130"/>
      <c r="Q30" s="50"/>
      <c r="R30" s="152"/>
      <c r="S30" s="48"/>
      <c r="T30" s="51"/>
      <c r="U30" s="130"/>
      <c r="V30" s="50"/>
      <c r="W30" s="152"/>
      <c r="X30" s="48"/>
      <c r="Y30" s="51"/>
      <c r="Z30" s="130"/>
      <c r="AA30" s="50">
        <v>30</v>
      </c>
      <c r="AB30" s="152">
        <v>2</v>
      </c>
      <c r="AC30" s="48">
        <v>15</v>
      </c>
      <c r="AD30" s="51"/>
      <c r="AE30" s="130"/>
      <c r="AF30" s="50">
        <v>15</v>
      </c>
      <c r="AG30" s="152">
        <v>3</v>
      </c>
      <c r="AH30" s="52"/>
      <c r="AI30" s="53"/>
      <c r="AJ30" s="54"/>
      <c r="AK30" s="170"/>
      <c r="AL30" s="68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</row>
    <row r="31" spans="1:52" s="70" customFormat="1" ht="33.75" customHeight="1" x14ac:dyDescent="0.25">
      <c r="A31" s="41" t="s">
        <v>32</v>
      </c>
      <c r="B31" s="72" t="s">
        <v>56</v>
      </c>
      <c r="C31" s="43" t="s">
        <v>6</v>
      </c>
      <c r="D31" s="44"/>
      <c r="E31" s="45">
        <f t="shared" si="5"/>
        <v>15</v>
      </c>
      <c r="F31" s="46">
        <f t="shared" si="6"/>
        <v>15</v>
      </c>
      <c r="G31" s="46">
        <f t="shared" si="7"/>
        <v>0</v>
      </c>
      <c r="H31" s="120">
        <v>0</v>
      </c>
      <c r="I31" s="47">
        <f t="shared" si="8"/>
        <v>0</v>
      </c>
      <c r="J31" s="48"/>
      <c r="K31" s="49"/>
      <c r="L31" s="50"/>
      <c r="M31" s="152"/>
      <c r="N31" s="48"/>
      <c r="O31" s="51"/>
      <c r="P31" s="130"/>
      <c r="Q31" s="50"/>
      <c r="R31" s="152"/>
      <c r="S31" s="48"/>
      <c r="T31" s="51"/>
      <c r="U31" s="130"/>
      <c r="V31" s="50"/>
      <c r="W31" s="152"/>
      <c r="X31" s="48"/>
      <c r="Y31" s="51"/>
      <c r="Z31" s="130"/>
      <c r="AA31" s="50"/>
      <c r="AB31" s="152"/>
      <c r="AC31" s="48"/>
      <c r="AD31" s="51"/>
      <c r="AE31" s="130"/>
      <c r="AF31" s="50"/>
      <c r="AG31" s="152"/>
      <c r="AH31" s="52">
        <v>15</v>
      </c>
      <c r="AI31" s="53"/>
      <c r="AJ31" s="54"/>
      <c r="AK31" s="170">
        <v>1</v>
      </c>
      <c r="AL31" s="68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</row>
    <row r="32" spans="1:52" s="70" customFormat="1" ht="36.75" customHeight="1" x14ac:dyDescent="0.25">
      <c r="A32" s="41" t="s">
        <v>33</v>
      </c>
      <c r="B32" s="72" t="s">
        <v>137</v>
      </c>
      <c r="C32" s="43"/>
      <c r="D32" s="44" t="s">
        <v>7</v>
      </c>
      <c r="E32" s="45">
        <f t="shared" si="5"/>
        <v>30</v>
      </c>
      <c r="F32" s="46">
        <f t="shared" si="6"/>
        <v>0</v>
      </c>
      <c r="G32" s="46">
        <f t="shared" si="7"/>
        <v>0</v>
      </c>
      <c r="H32" s="120">
        <v>0</v>
      </c>
      <c r="I32" s="47">
        <f t="shared" si="8"/>
        <v>30</v>
      </c>
      <c r="J32" s="48"/>
      <c r="K32" s="49"/>
      <c r="L32" s="50">
        <v>30</v>
      </c>
      <c r="M32" s="152">
        <v>2</v>
      </c>
      <c r="N32" s="48"/>
      <c r="O32" s="51"/>
      <c r="P32" s="130"/>
      <c r="Q32" s="50"/>
      <c r="R32" s="152"/>
      <c r="S32" s="48"/>
      <c r="T32" s="51"/>
      <c r="U32" s="130"/>
      <c r="V32" s="50"/>
      <c r="W32" s="152"/>
      <c r="X32" s="48"/>
      <c r="Y32" s="51"/>
      <c r="Z32" s="130"/>
      <c r="AA32" s="50"/>
      <c r="AB32" s="152"/>
      <c r="AC32" s="48"/>
      <c r="AD32" s="51"/>
      <c r="AE32" s="130"/>
      <c r="AF32" s="50"/>
      <c r="AG32" s="152"/>
      <c r="AH32" s="52"/>
      <c r="AI32" s="53"/>
      <c r="AJ32" s="54"/>
      <c r="AK32" s="170"/>
      <c r="AL32" s="68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</row>
    <row r="33" spans="1:52" s="70" customFormat="1" ht="74.25" customHeight="1" x14ac:dyDescent="0.25">
      <c r="A33" s="41" t="s">
        <v>34</v>
      </c>
      <c r="B33" s="199" t="s">
        <v>108</v>
      </c>
      <c r="C33" s="43"/>
      <c r="D33" s="44" t="s">
        <v>7</v>
      </c>
      <c r="E33" s="45">
        <f t="shared" si="5"/>
        <v>15</v>
      </c>
      <c r="F33" s="46">
        <f t="shared" si="6"/>
        <v>0</v>
      </c>
      <c r="G33" s="46">
        <f t="shared" si="7"/>
        <v>0</v>
      </c>
      <c r="H33" s="120">
        <v>0</v>
      </c>
      <c r="I33" s="47">
        <f t="shared" si="8"/>
        <v>15</v>
      </c>
      <c r="J33" s="48"/>
      <c r="K33" s="49"/>
      <c r="L33" s="50"/>
      <c r="M33" s="152"/>
      <c r="N33" s="48"/>
      <c r="O33" s="51"/>
      <c r="P33" s="130"/>
      <c r="Q33" s="50">
        <v>15</v>
      </c>
      <c r="R33" s="152">
        <v>1</v>
      </c>
      <c r="S33" s="48"/>
      <c r="T33" s="51"/>
      <c r="U33" s="130"/>
      <c r="V33" s="50"/>
      <c r="W33" s="152"/>
      <c r="X33" s="48"/>
      <c r="Y33" s="51"/>
      <c r="Z33" s="130"/>
      <c r="AA33" s="50"/>
      <c r="AB33" s="152"/>
      <c r="AC33" s="48"/>
      <c r="AD33" s="51"/>
      <c r="AE33" s="130"/>
      <c r="AF33" s="50"/>
      <c r="AG33" s="152"/>
      <c r="AH33" s="52"/>
      <c r="AI33" s="53"/>
      <c r="AJ33" s="54"/>
      <c r="AK33" s="170"/>
      <c r="AL33" s="68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</row>
    <row r="34" spans="1:52" s="70" customFormat="1" ht="49.5" customHeight="1" x14ac:dyDescent="0.25">
      <c r="A34" s="25" t="s">
        <v>35</v>
      </c>
      <c r="B34" s="198" t="s">
        <v>147</v>
      </c>
      <c r="C34" s="30"/>
      <c r="D34" s="31" t="s">
        <v>7</v>
      </c>
      <c r="E34" s="32">
        <f t="shared" ref="E34:E43" si="9">SUM(F34,G34,I34)</f>
        <v>25</v>
      </c>
      <c r="F34" s="7">
        <f t="shared" ref="F34:F44" si="10">SUM(J34,N34,S34,X34,AC34,AH34)</f>
        <v>25</v>
      </c>
      <c r="G34" s="7">
        <f t="shared" ref="G34:G44" si="11">SUM(K34,O34,T34,Y34,AD34,AI34)</f>
        <v>0</v>
      </c>
      <c r="H34" s="119">
        <v>0</v>
      </c>
      <c r="I34" s="29">
        <f t="shared" ref="I34:I43" si="12">SUM(L34,Q34,V34,AA34,AF34,AJ34)</f>
        <v>0</v>
      </c>
      <c r="J34" s="9"/>
      <c r="K34" s="10"/>
      <c r="L34" s="16"/>
      <c r="M34" s="152"/>
      <c r="N34" s="9"/>
      <c r="O34" s="21"/>
      <c r="P34" s="130"/>
      <c r="Q34" s="16"/>
      <c r="R34" s="152"/>
      <c r="S34" s="9"/>
      <c r="T34" s="21"/>
      <c r="U34" s="130"/>
      <c r="V34" s="16"/>
      <c r="W34" s="152"/>
      <c r="X34" s="9">
        <v>25</v>
      </c>
      <c r="Y34" s="21"/>
      <c r="Z34" s="130"/>
      <c r="AA34" s="16"/>
      <c r="AB34" s="152">
        <v>2</v>
      </c>
      <c r="AC34" s="9"/>
      <c r="AD34" s="21"/>
      <c r="AE34" s="130"/>
      <c r="AF34" s="16"/>
      <c r="AG34" s="152"/>
      <c r="AH34" s="37"/>
      <c r="AI34" s="38"/>
      <c r="AJ34" s="39"/>
      <c r="AK34" s="170"/>
      <c r="AL34" s="68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</row>
    <row r="35" spans="1:52" s="70" customFormat="1" ht="56.25" customHeight="1" x14ac:dyDescent="0.25">
      <c r="A35" s="41" t="s">
        <v>36</v>
      </c>
      <c r="B35" s="225" t="s">
        <v>155</v>
      </c>
      <c r="C35" s="43"/>
      <c r="D35" s="44" t="s">
        <v>7</v>
      </c>
      <c r="E35" s="45">
        <v>15</v>
      </c>
      <c r="F35" s="46">
        <f t="shared" si="10"/>
        <v>0</v>
      </c>
      <c r="G35" s="46">
        <f>SUM(K35,O35,T35,Y35,AD35,AI35)</f>
        <v>0</v>
      </c>
      <c r="H35" s="120">
        <v>0</v>
      </c>
      <c r="I35" s="47">
        <v>15</v>
      </c>
      <c r="J35" s="48"/>
      <c r="K35" s="49"/>
      <c r="L35" s="50"/>
      <c r="M35" s="152"/>
      <c r="N35" s="48"/>
      <c r="O35" s="51"/>
      <c r="P35" s="130"/>
      <c r="Q35" s="50">
        <v>15</v>
      </c>
      <c r="R35" s="152">
        <v>1</v>
      </c>
      <c r="S35" s="48"/>
      <c r="T35" s="51"/>
      <c r="U35" s="130"/>
      <c r="V35" s="50"/>
      <c r="W35" s="152"/>
      <c r="X35" s="48"/>
      <c r="Y35" s="51"/>
      <c r="Z35" s="130"/>
      <c r="AA35" s="50"/>
      <c r="AB35" s="152"/>
      <c r="AC35" s="48"/>
      <c r="AD35" s="51"/>
      <c r="AE35" s="130"/>
      <c r="AF35" s="50"/>
      <c r="AG35" s="152"/>
      <c r="AH35" s="52"/>
      <c r="AI35" s="53"/>
      <c r="AJ35" s="54"/>
      <c r="AK35" s="170"/>
      <c r="AL35" s="68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</row>
    <row r="36" spans="1:52" s="70" customFormat="1" ht="32.25" customHeight="1" x14ac:dyDescent="0.25">
      <c r="A36" s="41" t="s">
        <v>37</v>
      </c>
      <c r="B36" s="72" t="s">
        <v>57</v>
      </c>
      <c r="C36" s="43"/>
      <c r="D36" s="44" t="s">
        <v>7</v>
      </c>
      <c r="E36" s="45">
        <f t="shared" si="9"/>
        <v>20</v>
      </c>
      <c r="F36" s="46">
        <f t="shared" si="10"/>
        <v>0</v>
      </c>
      <c r="G36" s="46">
        <f t="shared" si="11"/>
        <v>0</v>
      </c>
      <c r="H36" s="120">
        <v>0</v>
      </c>
      <c r="I36" s="47">
        <f t="shared" si="12"/>
        <v>20</v>
      </c>
      <c r="J36" s="48"/>
      <c r="K36" s="49"/>
      <c r="L36" s="50">
        <v>20</v>
      </c>
      <c r="M36" s="152">
        <v>2</v>
      </c>
      <c r="N36" s="48"/>
      <c r="O36" s="51"/>
      <c r="P36" s="130"/>
      <c r="Q36" s="50"/>
      <c r="R36" s="152"/>
      <c r="S36" s="48"/>
      <c r="T36" s="51"/>
      <c r="U36" s="130"/>
      <c r="V36" s="50"/>
      <c r="W36" s="152"/>
      <c r="X36" s="48"/>
      <c r="Y36" s="51"/>
      <c r="Z36" s="130"/>
      <c r="AA36" s="50"/>
      <c r="AB36" s="152"/>
      <c r="AC36" s="48"/>
      <c r="AD36" s="51"/>
      <c r="AE36" s="130"/>
      <c r="AF36" s="50"/>
      <c r="AG36" s="152"/>
      <c r="AH36" s="52"/>
      <c r="AI36" s="53"/>
      <c r="AJ36" s="54"/>
      <c r="AK36" s="170"/>
      <c r="AL36" s="68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</row>
    <row r="37" spans="1:52" s="70" customFormat="1" ht="31.5" customHeight="1" x14ac:dyDescent="0.25">
      <c r="A37" s="41" t="s">
        <v>38</v>
      </c>
      <c r="B37" s="72" t="s">
        <v>58</v>
      </c>
      <c r="C37" s="43"/>
      <c r="D37" s="44" t="s">
        <v>7</v>
      </c>
      <c r="E37" s="45">
        <f t="shared" si="9"/>
        <v>20</v>
      </c>
      <c r="F37" s="46">
        <f t="shared" si="10"/>
        <v>0</v>
      </c>
      <c r="G37" s="46">
        <f t="shared" si="11"/>
        <v>0</v>
      </c>
      <c r="H37" s="120">
        <v>0</v>
      </c>
      <c r="I37" s="47">
        <f t="shared" si="12"/>
        <v>20</v>
      </c>
      <c r="J37" s="48"/>
      <c r="K37" s="49"/>
      <c r="L37" s="50"/>
      <c r="M37" s="152"/>
      <c r="N37" s="48"/>
      <c r="O37" s="51"/>
      <c r="P37" s="130"/>
      <c r="Q37" s="50"/>
      <c r="R37" s="152"/>
      <c r="S37" s="48"/>
      <c r="T37" s="51"/>
      <c r="U37" s="130"/>
      <c r="V37" s="50">
        <v>20</v>
      </c>
      <c r="W37" s="152">
        <v>2</v>
      </c>
      <c r="X37" s="48"/>
      <c r="Y37" s="51"/>
      <c r="Z37" s="130"/>
      <c r="AA37" s="50"/>
      <c r="AB37" s="152"/>
      <c r="AC37" s="48"/>
      <c r="AD37" s="51"/>
      <c r="AE37" s="130"/>
      <c r="AF37" s="50"/>
      <c r="AG37" s="152"/>
      <c r="AH37" s="52"/>
      <c r="AI37" s="53"/>
      <c r="AJ37" s="54"/>
      <c r="AK37" s="170"/>
      <c r="AL37" s="68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</row>
    <row r="38" spans="1:52" s="70" customFormat="1" ht="22.5" customHeight="1" x14ac:dyDescent="0.25">
      <c r="A38" s="41" t="s">
        <v>39</v>
      </c>
      <c r="B38" s="72" t="s">
        <v>59</v>
      </c>
      <c r="C38" s="43"/>
      <c r="D38" s="44" t="s">
        <v>7</v>
      </c>
      <c r="E38" s="45">
        <f>SUM(F38,G38,I38)</f>
        <v>20</v>
      </c>
      <c r="F38" s="46">
        <f>SUM(J38,N38,S38,X38,AC38,AH38)</f>
        <v>0</v>
      </c>
      <c r="G38" s="46">
        <f>SUM(K38,O38,T38,Y38,AD38,AI38)</f>
        <v>0</v>
      </c>
      <c r="H38" s="120">
        <v>0</v>
      </c>
      <c r="I38" s="47">
        <f>SUM(L38,Q38,V38,AA38,AF38,AJ38)</f>
        <v>20</v>
      </c>
      <c r="J38" s="48"/>
      <c r="K38" s="49"/>
      <c r="L38" s="50"/>
      <c r="M38" s="152"/>
      <c r="N38" s="48"/>
      <c r="O38" s="51"/>
      <c r="P38" s="130"/>
      <c r="Q38" s="50"/>
      <c r="R38" s="152"/>
      <c r="S38" s="48"/>
      <c r="T38" s="51"/>
      <c r="U38" s="130"/>
      <c r="V38" s="50"/>
      <c r="W38" s="152"/>
      <c r="X38" s="48"/>
      <c r="Y38" s="51"/>
      <c r="Z38" s="130"/>
      <c r="AA38" s="50">
        <v>20</v>
      </c>
      <c r="AB38" s="152">
        <v>2</v>
      </c>
      <c r="AC38" s="48"/>
      <c r="AD38" s="51"/>
      <c r="AE38" s="130"/>
      <c r="AF38" s="50"/>
      <c r="AG38" s="152"/>
      <c r="AH38" s="52"/>
      <c r="AI38" s="53"/>
      <c r="AJ38" s="54"/>
      <c r="AK38" s="170"/>
      <c r="AL38" s="68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</row>
    <row r="39" spans="1:52" s="70" customFormat="1" ht="35.25" customHeight="1" x14ac:dyDescent="0.25">
      <c r="A39" s="41" t="s">
        <v>40</v>
      </c>
      <c r="B39" s="72" t="s">
        <v>131</v>
      </c>
      <c r="C39" s="43"/>
      <c r="D39" s="44" t="s">
        <v>7</v>
      </c>
      <c r="E39" s="45">
        <f t="shared" si="9"/>
        <v>15</v>
      </c>
      <c r="F39" s="46">
        <f t="shared" si="10"/>
        <v>0</v>
      </c>
      <c r="G39" s="46">
        <f t="shared" si="11"/>
        <v>0</v>
      </c>
      <c r="H39" s="120">
        <v>0</v>
      </c>
      <c r="I39" s="47">
        <f t="shared" si="12"/>
        <v>15</v>
      </c>
      <c r="J39" s="48"/>
      <c r="K39" s="49"/>
      <c r="L39" s="50"/>
      <c r="M39" s="152"/>
      <c r="N39" s="48"/>
      <c r="O39" s="51"/>
      <c r="P39" s="130"/>
      <c r="Q39" s="50"/>
      <c r="R39" s="152"/>
      <c r="S39" s="48"/>
      <c r="T39" s="51"/>
      <c r="U39" s="130"/>
      <c r="V39" s="50"/>
      <c r="W39" s="152"/>
      <c r="X39" s="48"/>
      <c r="Y39" s="51"/>
      <c r="Z39" s="130"/>
      <c r="AA39" s="50"/>
      <c r="AB39" s="152"/>
      <c r="AC39" s="48"/>
      <c r="AD39" s="51"/>
      <c r="AE39" s="130"/>
      <c r="AF39" s="50">
        <v>15</v>
      </c>
      <c r="AG39" s="152">
        <v>1</v>
      </c>
      <c r="AH39" s="52"/>
      <c r="AI39" s="53"/>
      <c r="AJ39" s="54"/>
      <c r="AK39" s="170"/>
      <c r="AL39" s="68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</row>
    <row r="40" spans="1:52" s="70" customFormat="1" ht="31.5" customHeight="1" x14ac:dyDescent="0.25">
      <c r="A40" s="41" t="s">
        <v>73</v>
      </c>
      <c r="B40" s="72" t="s">
        <v>60</v>
      </c>
      <c r="C40" s="43"/>
      <c r="D40" s="44" t="s">
        <v>7</v>
      </c>
      <c r="E40" s="45">
        <v>20</v>
      </c>
      <c r="F40" s="46">
        <f>SUM(J40,N40,S40,X40,AC40,AH40)</f>
        <v>0</v>
      </c>
      <c r="G40" s="46">
        <f>SUM(K40,O40,T40,Y40,AD40,AI40)</f>
        <v>0</v>
      </c>
      <c r="H40" s="120">
        <v>0</v>
      </c>
      <c r="I40" s="47">
        <v>20</v>
      </c>
      <c r="J40" s="48"/>
      <c r="K40" s="49"/>
      <c r="L40" s="50"/>
      <c r="M40" s="152"/>
      <c r="N40" s="48"/>
      <c r="O40" s="51"/>
      <c r="P40" s="130"/>
      <c r="Q40" s="50">
        <v>20</v>
      </c>
      <c r="R40" s="152">
        <v>2</v>
      </c>
      <c r="S40" s="48"/>
      <c r="T40" s="51"/>
      <c r="U40" s="130"/>
      <c r="V40" s="50"/>
      <c r="W40" s="152"/>
      <c r="X40" s="48"/>
      <c r="Y40" s="51"/>
      <c r="Z40" s="130"/>
      <c r="AA40" s="50"/>
      <c r="AB40" s="152"/>
      <c r="AC40" s="48"/>
      <c r="AD40" s="51"/>
      <c r="AE40" s="130"/>
      <c r="AF40" s="50"/>
      <c r="AG40" s="152"/>
      <c r="AH40" s="48"/>
      <c r="AI40" s="51"/>
      <c r="AJ40" s="50"/>
      <c r="AK40" s="156"/>
      <c r="AL40" s="68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</row>
    <row r="41" spans="1:52" s="70" customFormat="1" ht="31.5" customHeight="1" x14ac:dyDescent="0.25">
      <c r="A41" s="41" t="s">
        <v>74</v>
      </c>
      <c r="B41" s="72" t="s">
        <v>61</v>
      </c>
      <c r="C41" s="43" t="s">
        <v>6</v>
      </c>
      <c r="D41" s="44"/>
      <c r="E41" s="45">
        <f>SUM(F41,G41,I41)</f>
        <v>60</v>
      </c>
      <c r="F41" s="46">
        <f>SUM(J41,N41,S41,X41,AC41,AH41)</f>
        <v>10</v>
      </c>
      <c r="G41" s="46">
        <f>SUM(K41,O41,T41,Y41,AD41,AI41)</f>
        <v>0</v>
      </c>
      <c r="H41" s="120">
        <v>0</v>
      </c>
      <c r="I41" s="47">
        <f>SUM(L41,Q41,V41,AA41,AF41,AJ41)</f>
        <v>50</v>
      </c>
      <c r="J41" s="48"/>
      <c r="K41" s="49"/>
      <c r="L41" s="50">
        <v>30</v>
      </c>
      <c r="M41" s="152">
        <v>2</v>
      </c>
      <c r="N41" s="48">
        <v>10</v>
      </c>
      <c r="O41" s="51"/>
      <c r="P41" s="130"/>
      <c r="Q41" s="50">
        <v>20</v>
      </c>
      <c r="R41" s="152">
        <v>3</v>
      </c>
      <c r="S41" s="48"/>
      <c r="T41" s="51"/>
      <c r="U41" s="130"/>
      <c r="V41" s="50"/>
      <c r="W41" s="152"/>
      <c r="X41" s="48"/>
      <c r="Y41" s="51"/>
      <c r="Z41" s="130"/>
      <c r="AA41" s="50"/>
      <c r="AB41" s="152"/>
      <c r="AC41" s="48"/>
      <c r="AD41" s="51"/>
      <c r="AE41" s="130"/>
      <c r="AF41" s="50"/>
      <c r="AG41" s="152"/>
      <c r="AH41" s="48"/>
      <c r="AI41" s="51"/>
      <c r="AJ41" s="50"/>
      <c r="AK41" s="156"/>
      <c r="AL41" s="68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</row>
    <row r="42" spans="1:52" s="70" customFormat="1" ht="31.5" customHeight="1" x14ac:dyDescent="0.25">
      <c r="A42" s="41" t="s">
        <v>75</v>
      </c>
      <c r="B42" s="72" t="s">
        <v>62</v>
      </c>
      <c r="C42" s="43" t="s">
        <v>6</v>
      </c>
      <c r="D42" s="44"/>
      <c r="E42" s="45">
        <f t="shared" si="9"/>
        <v>60</v>
      </c>
      <c r="F42" s="46">
        <f t="shared" si="10"/>
        <v>10</v>
      </c>
      <c r="G42" s="46">
        <f t="shared" si="11"/>
        <v>0</v>
      </c>
      <c r="H42" s="120">
        <v>0</v>
      </c>
      <c r="I42" s="47">
        <f t="shared" si="12"/>
        <v>50</v>
      </c>
      <c r="J42" s="48"/>
      <c r="K42" s="49"/>
      <c r="L42" s="50">
        <v>30</v>
      </c>
      <c r="M42" s="152">
        <v>2</v>
      </c>
      <c r="N42" s="48">
        <v>10</v>
      </c>
      <c r="O42" s="51"/>
      <c r="P42" s="130"/>
      <c r="Q42" s="50">
        <v>20</v>
      </c>
      <c r="R42" s="152">
        <v>3</v>
      </c>
      <c r="S42" s="48"/>
      <c r="T42" s="51"/>
      <c r="U42" s="130"/>
      <c r="V42" s="50"/>
      <c r="W42" s="152"/>
      <c r="X42" s="48"/>
      <c r="Y42" s="51"/>
      <c r="Z42" s="130"/>
      <c r="AA42" s="50"/>
      <c r="AB42" s="152"/>
      <c r="AC42" s="48"/>
      <c r="AD42" s="51"/>
      <c r="AE42" s="130"/>
      <c r="AF42" s="50"/>
      <c r="AG42" s="152"/>
      <c r="AH42" s="48"/>
      <c r="AI42" s="51"/>
      <c r="AJ42" s="50"/>
      <c r="AK42" s="156"/>
      <c r="AL42" s="68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</row>
    <row r="43" spans="1:52" s="70" customFormat="1" ht="31.5" customHeight="1" x14ac:dyDescent="0.25">
      <c r="A43" s="41" t="s">
        <v>126</v>
      </c>
      <c r="B43" s="72" t="s">
        <v>132</v>
      </c>
      <c r="C43" s="43"/>
      <c r="D43" s="44" t="s">
        <v>7</v>
      </c>
      <c r="E43" s="45">
        <f t="shared" si="9"/>
        <v>30</v>
      </c>
      <c r="F43" s="46">
        <f t="shared" si="10"/>
        <v>0</v>
      </c>
      <c r="G43" s="46">
        <f t="shared" si="11"/>
        <v>0</v>
      </c>
      <c r="H43" s="120">
        <v>0</v>
      </c>
      <c r="I43" s="47">
        <f t="shared" si="12"/>
        <v>30</v>
      </c>
      <c r="J43" s="48"/>
      <c r="K43" s="49"/>
      <c r="L43" s="50"/>
      <c r="M43" s="152"/>
      <c r="N43" s="48"/>
      <c r="O43" s="51"/>
      <c r="P43" s="130"/>
      <c r="Q43" s="50">
        <v>30</v>
      </c>
      <c r="R43" s="152">
        <v>2</v>
      </c>
      <c r="S43" s="48"/>
      <c r="T43" s="51"/>
      <c r="U43" s="130"/>
      <c r="V43" s="50"/>
      <c r="W43" s="152"/>
      <c r="X43" s="48"/>
      <c r="Y43" s="51"/>
      <c r="Z43" s="130"/>
      <c r="AA43" s="50"/>
      <c r="AB43" s="152"/>
      <c r="AC43" s="48"/>
      <c r="AD43" s="51"/>
      <c r="AE43" s="130"/>
      <c r="AF43" s="50"/>
      <c r="AG43" s="152"/>
      <c r="AH43" s="48"/>
      <c r="AI43" s="51"/>
      <c r="AJ43" s="50"/>
      <c r="AK43" s="156"/>
      <c r="AL43" s="68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</row>
    <row r="44" spans="1:52" s="70" customFormat="1" ht="31.5" customHeight="1" x14ac:dyDescent="0.25">
      <c r="A44" s="41" t="s">
        <v>76</v>
      </c>
      <c r="B44" s="72" t="s">
        <v>133</v>
      </c>
      <c r="C44" s="43"/>
      <c r="D44" s="44" t="s">
        <v>7</v>
      </c>
      <c r="E44" s="45">
        <v>30</v>
      </c>
      <c r="F44" s="46">
        <f t="shared" si="10"/>
        <v>0</v>
      </c>
      <c r="G44" s="46">
        <f t="shared" si="11"/>
        <v>0</v>
      </c>
      <c r="H44" s="120">
        <v>0</v>
      </c>
      <c r="I44" s="47">
        <v>30</v>
      </c>
      <c r="J44" s="48"/>
      <c r="K44" s="49"/>
      <c r="L44" s="50"/>
      <c r="M44" s="152"/>
      <c r="N44" s="48"/>
      <c r="O44" s="51"/>
      <c r="P44" s="130"/>
      <c r="Q44" s="50"/>
      <c r="R44" s="152"/>
      <c r="S44" s="48"/>
      <c r="T44" s="51"/>
      <c r="U44" s="130"/>
      <c r="V44" s="50">
        <v>30</v>
      </c>
      <c r="W44" s="152">
        <v>2</v>
      </c>
      <c r="X44" s="48"/>
      <c r="Y44" s="51"/>
      <c r="Z44" s="130"/>
      <c r="AA44" s="50"/>
      <c r="AB44" s="152"/>
      <c r="AC44" s="48"/>
      <c r="AD44" s="51"/>
      <c r="AE44" s="130"/>
      <c r="AF44" s="50"/>
      <c r="AG44" s="152"/>
      <c r="AH44" s="48"/>
      <c r="AI44" s="51"/>
      <c r="AJ44" s="50"/>
      <c r="AK44" s="156"/>
      <c r="AL44" s="68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</row>
    <row r="45" spans="1:52" s="70" customFormat="1" ht="31.5" customHeight="1" x14ac:dyDescent="0.25">
      <c r="A45" s="41" t="s">
        <v>77</v>
      </c>
      <c r="B45" s="72" t="s">
        <v>134</v>
      </c>
      <c r="C45" s="43"/>
      <c r="D45" s="44" t="s">
        <v>7</v>
      </c>
      <c r="E45" s="45">
        <v>30</v>
      </c>
      <c r="F45" s="46">
        <f>SUM(J45,N45,S45,X45,AC45,AH45)</f>
        <v>0</v>
      </c>
      <c r="G45" s="46">
        <f>SUM(K45,O45,T45,Y45,AD45,AI45)</f>
        <v>0</v>
      </c>
      <c r="H45" s="120">
        <v>0</v>
      </c>
      <c r="I45" s="47">
        <v>30</v>
      </c>
      <c r="J45" s="48"/>
      <c r="K45" s="49"/>
      <c r="L45" s="50"/>
      <c r="M45" s="152"/>
      <c r="N45" s="48"/>
      <c r="O45" s="51"/>
      <c r="P45" s="130"/>
      <c r="Q45" s="50"/>
      <c r="R45" s="152"/>
      <c r="S45" s="48"/>
      <c r="T45" s="51"/>
      <c r="U45" s="130"/>
      <c r="V45" s="50"/>
      <c r="W45" s="152"/>
      <c r="X45" s="48"/>
      <c r="Y45" s="51"/>
      <c r="Z45" s="130"/>
      <c r="AA45" s="50"/>
      <c r="AB45" s="152"/>
      <c r="AC45" s="48"/>
      <c r="AD45" s="51"/>
      <c r="AE45" s="130"/>
      <c r="AF45" s="50">
        <v>30</v>
      </c>
      <c r="AG45" s="152">
        <v>2</v>
      </c>
      <c r="AH45" s="48"/>
      <c r="AI45" s="51"/>
      <c r="AJ45" s="50"/>
      <c r="AK45" s="156"/>
      <c r="AL45" s="68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</row>
    <row r="46" spans="1:52" s="70" customFormat="1" ht="45.75" customHeight="1" x14ac:dyDescent="0.25">
      <c r="A46" s="41" t="s">
        <v>78</v>
      </c>
      <c r="B46" s="198" t="s">
        <v>135</v>
      </c>
      <c r="C46" s="43"/>
      <c r="D46" s="44" t="s">
        <v>7</v>
      </c>
      <c r="E46" s="45">
        <f t="shared" ref="E46:E52" si="13">SUM(F46,G46,I46)</f>
        <v>30</v>
      </c>
      <c r="F46" s="46">
        <f t="shared" ref="F46:F52" si="14">SUM(J46,N46,S46,X46,AC46,AH46)</f>
        <v>0</v>
      </c>
      <c r="G46" s="46">
        <f t="shared" ref="G46:G52" si="15">SUM(K46,O46,T46,Y46,AD46,AI46)</f>
        <v>0</v>
      </c>
      <c r="H46" s="120">
        <v>0</v>
      </c>
      <c r="I46" s="47">
        <f t="shared" ref="I46:I52" si="16">SUM(L46,Q46,V46,AA46,AF46,AJ46)</f>
        <v>30</v>
      </c>
      <c r="J46" s="48"/>
      <c r="K46" s="49"/>
      <c r="L46" s="50"/>
      <c r="M46" s="152"/>
      <c r="N46" s="48"/>
      <c r="O46" s="51"/>
      <c r="P46" s="130"/>
      <c r="Q46" s="50"/>
      <c r="R46" s="152"/>
      <c r="S46" s="48"/>
      <c r="T46" s="51"/>
      <c r="U46" s="130"/>
      <c r="V46" s="50">
        <v>30</v>
      </c>
      <c r="W46" s="152">
        <v>2</v>
      </c>
      <c r="X46" s="48"/>
      <c r="Y46" s="51"/>
      <c r="Z46" s="130"/>
      <c r="AA46" s="50"/>
      <c r="AB46" s="152"/>
      <c r="AC46" s="48"/>
      <c r="AD46" s="51"/>
      <c r="AE46" s="130"/>
      <c r="AF46" s="50"/>
      <c r="AG46" s="152"/>
      <c r="AH46" s="48"/>
      <c r="AI46" s="51"/>
      <c r="AJ46" s="50"/>
      <c r="AK46" s="156"/>
      <c r="AL46" s="68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</row>
    <row r="47" spans="1:52" s="70" customFormat="1" ht="36" customHeight="1" x14ac:dyDescent="0.25">
      <c r="A47" s="41" t="s">
        <v>79</v>
      </c>
      <c r="B47" s="198" t="s">
        <v>136</v>
      </c>
      <c r="C47" s="43"/>
      <c r="D47" s="44" t="s">
        <v>7</v>
      </c>
      <c r="E47" s="45">
        <f t="shared" si="13"/>
        <v>30</v>
      </c>
      <c r="F47" s="46">
        <f t="shared" si="14"/>
        <v>0</v>
      </c>
      <c r="G47" s="46">
        <f t="shared" si="15"/>
        <v>0</v>
      </c>
      <c r="H47" s="120">
        <v>0</v>
      </c>
      <c r="I47" s="47">
        <f t="shared" si="16"/>
        <v>30</v>
      </c>
      <c r="J47" s="48"/>
      <c r="K47" s="49"/>
      <c r="L47" s="50">
        <v>30</v>
      </c>
      <c r="M47" s="152">
        <v>2</v>
      </c>
      <c r="N47" s="48"/>
      <c r="O47" s="51"/>
      <c r="P47" s="130"/>
      <c r="Q47" s="50"/>
      <c r="R47" s="152"/>
      <c r="S47" s="48"/>
      <c r="T47" s="51"/>
      <c r="U47" s="130"/>
      <c r="V47" s="50"/>
      <c r="W47" s="152"/>
      <c r="X47" s="48"/>
      <c r="Y47" s="51"/>
      <c r="Z47" s="130"/>
      <c r="AA47" s="50"/>
      <c r="AB47" s="152"/>
      <c r="AC47" s="48"/>
      <c r="AD47" s="51"/>
      <c r="AE47" s="130"/>
      <c r="AF47" s="50"/>
      <c r="AG47" s="152"/>
      <c r="AH47" s="48"/>
      <c r="AI47" s="51"/>
      <c r="AJ47" s="50"/>
      <c r="AK47" s="156"/>
      <c r="AL47" s="68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</row>
    <row r="48" spans="1:52" s="70" customFormat="1" ht="54.75" customHeight="1" x14ac:dyDescent="0.25">
      <c r="A48" s="41" t="s">
        <v>80</v>
      </c>
      <c r="B48" s="42" t="s">
        <v>109</v>
      </c>
      <c r="C48" s="43"/>
      <c r="D48" s="44" t="s">
        <v>7</v>
      </c>
      <c r="E48" s="45">
        <f t="shared" si="13"/>
        <v>30</v>
      </c>
      <c r="F48" s="46">
        <f t="shared" si="14"/>
        <v>0</v>
      </c>
      <c r="G48" s="46">
        <f t="shared" si="15"/>
        <v>0</v>
      </c>
      <c r="H48" s="120">
        <v>0</v>
      </c>
      <c r="I48" s="47">
        <f t="shared" si="16"/>
        <v>30</v>
      </c>
      <c r="J48" s="48"/>
      <c r="K48" s="49"/>
      <c r="L48" s="50"/>
      <c r="M48" s="152"/>
      <c r="N48" s="48"/>
      <c r="O48" s="51"/>
      <c r="P48" s="130"/>
      <c r="Q48" s="50"/>
      <c r="R48" s="152"/>
      <c r="S48" s="48"/>
      <c r="T48" s="51"/>
      <c r="U48" s="130"/>
      <c r="V48" s="50">
        <v>30</v>
      </c>
      <c r="W48" s="152">
        <v>2</v>
      </c>
      <c r="X48" s="48"/>
      <c r="Y48" s="51"/>
      <c r="Z48" s="130"/>
      <c r="AA48" s="50"/>
      <c r="AB48" s="152"/>
      <c r="AC48" s="48"/>
      <c r="AD48" s="51"/>
      <c r="AE48" s="130"/>
      <c r="AF48" s="50"/>
      <c r="AG48" s="152"/>
      <c r="AH48" s="48"/>
      <c r="AI48" s="51"/>
      <c r="AJ48" s="50"/>
      <c r="AK48" s="156"/>
      <c r="AL48" s="68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</row>
    <row r="49" spans="1:52" s="70" customFormat="1" ht="51.75" customHeight="1" x14ac:dyDescent="0.25">
      <c r="A49" s="41" t="s">
        <v>81</v>
      </c>
      <c r="B49" s="42" t="s">
        <v>118</v>
      </c>
      <c r="C49" s="43"/>
      <c r="D49" s="44" t="s">
        <v>7</v>
      </c>
      <c r="E49" s="45">
        <f t="shared" si="13"/>
        <v>30</v>
      </c>
      <c r="F49" s="46">
        <f t="shared" si="14"/>
        <v>0</v>
      </c>
      <c r="G49" s="46">
        <f t="shared" si="15"/>
        <v>0</v>
      </c>
      <c r="H49" s="120">
        <v>0</v>
      </c>
      <c r="I49" s="47">
        <f t="shared" si="16"/>
        <v>30</v>
      </c>
      <c r="J49" s="48"/>
      <c r="K49" s="49"/>
      <c r="L49" s="50">
        <v>30</v>
      </c>
      <c r="M49" s="152">
        <v>2</v>
      </c>
      <c r="N49" s="48"/>
      <c r="O49" s="51"/>
      <c r="P49" s="130"/>
      <c r="Q49" s="50"/>
      <c r="R49" s="152"/>
      <c r="S49" s="48"/>
      <c r="T49" s="51"/>
      <c r="U49" s="130"/>
      <c r="V49" s="50"/>
      <c r="W49" s="152"/>
      <c r="X49" s="48"/>
      <c r="Y49" s="51"/>
      <c r="Z49" s="130"/>
      <c r="AA49" s="50"/>
      <c r="AB49" s="152"/>
      <c r="AC49" s="48"/>
      <c r="AD49" s="51"/>
      <c r="AE49" s="130"/>
      <c r="AF49" s="50"/>
      <c r="AG49" s="152"/>
      <c r="AH49" s="48"/>
      <c r="AI49" s="51"/>
      <c r="AJ49" s="50"/>
      <c r="AK49" s="156"/>
      <c r="AL49" s="68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</row>
    <row r="50" spans="1:52" s="70" customFormat="1" ht="44.25" customHeight="1" x14ac:dyDescent="0.25">
      <c r="A50" s="41" t="s">
        <v>82</v>
      </c>
      <c r="B50" s="197" t="s">
        <v>110</v>
      </c>
      <c r="C50" s="43"/>
      <c r="D50" s="44" t="s">
        <v>7</v>
      </c>
      <c r="E50" s="45">
        <f t="shared" si="13"/>
        <v>15</v>
      </c>
      <c r="F50" s="46">
        <f t="shared" si="14"/>
        <v>0</v>
      </c>
      <c r="G50" s="46">
        <f t="shared" si="15"/>
        <v>0</v>
      </c>
      <c r="H50" s="120">
        <v>0</v>
      </c>
      <c r="I50" s="47">
        <f t="shared" si="16"/>
        <v>15</v>
      </c>
      <c r="J50" s="48"/>
      <c r="K50" s="49"/>
      <c r="L50" s="50"/>
      <c r="M50" s="152"/>
      <c r="N50" s="48"/>
      <c r="O50" s="51"/>
      <c r="P50" s="130"/>
      <c r="Q50" s="50"/>
      <c r="R50" s="152"/>
      <c r="S50" s="48"/>
      <c r="T50" s="51"/>
      <c r="U50" s="130"/>
      <c r="V50" s="50">
        <v>15</v>
      </c>
      <c r="W50" s="152">
        <v>1</v>
      </c>
      <c r="X50" s="48"/>
      <c r="Y50" s="51"/>
      <c r="Z50" s="130"/>
      <c r="AA50" s="50"/>
      <c r="AB50" s="152"/>
      <c r="AC50" s="48"/>
      <c r="AD50" s="51"/>
      <c r="AE50" s="130"/>
      <c r="AF50" s="50"/>
      <c r="AG50" s="152"/>
      <c r="AH50" s="48"/>
      <c r="AI50" s="51"/>
      <c r="AJ50" s="50"/>
      <c r="AK50" s="156"/>
      <c r="AL50" s="68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</row>
    <row r="51" spans="1:52" s="73" customFormat="1" ht="39" customHeight="1" x14ac:dyDescent="0.25">
      <c r="A51" s="41" t="s">
        <v>83</v>
      </c>
      <c r="B51" s="72" t="s">
        <v>103</v>
      </c>
      <c r="C51" s="43"/>
      <c r="D51" s="44" t="s">
        <v>7</v>
      </c>
      <c r="E51" s="45">
        <f>SUM(F51,G51,I51)</f>
        <v>10</v>
      </c>
      <c r="F51" s="46">
        <f>SUM(J51,N51,S51,X51,AC51,AH51)</f>
        <v>10</v>
      </c>
      <c r="G51" s="46">
        <f>SUM(K51,O51,T51,Y51,AD51,AI51)</f>
        <v>0</v>
      </c>
      <c r="H51" s="120">
        <v>0</v>
      </c>
      <c r="I51" s="47">
        <f>SUM(L51,Q51,V51,AA51,AF51,AJ51)</f>
        <v>0</v>
      </c>
      <c r="J51" s="48"/>
      <c r="K51" s="49"/>
      <c r="L51" s="50"/>
      <c r="M51" s="152"/>
      <c r="N51" s="48"/>
      <c r="O51" s="51"/>
      <c r="P51" s="130"/>
      <c r="Q51" s="50"/>
      <c r="R51" s="152"/>
      <c r="S51" s="48"/>
      <c r="T51" s="51"/>
      <c r="U51" s="130"/>
      <c r="V51" s="50"/>
      <c r="W51" s="152"/>
      <c r="X51" s="48"/>
      <c r="Y51" s="51"/>
      <c r="Z51" s="130"/>
      <c r="AA51" s="50"/>
      <c r="AB51" s="152"/>
      <c r="AC51" s="48">
        <v>10</v>
      </c>
      <c r="AD51" s="51"/>
      <c r="AE51" s="130"/>
      <c r="AF51" s="50"/>
      <c r="AG51" s="152">
        <v>1</v>
      </c>
      <c r="AH51" s="48"/>
      <c r="AI51" s="51"/>
      <c r="AJ51" s="50"/>
      <c r="AK51" s="156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68"/>
    </row>
    <row r="52" spans="1:52" s="73" customFormat="1" ht="16.5" customHeight="1" x14ac:dyDescent="0.25">
      <c r="A52" s="41" t="s">
        <v>84</v>
      </c>
      <c r="B52" s="72" t="s">
        <v>124</v>
      </c>
      <c r="C52" s="43"/>
      <c r="D52" s="44" t="s">
        <v>7</v>
      </c>
      <c r="E52" s="45">
        <f t="shared" si="13"/>
        <v>45</v>
      </c>
      <c r="F52" s="46">
        <f t="shared" si="14"/>
        <v>0</v>
      </c>
      <c r="G52" s="46">
        <f t="shared" si="15"/>
        <v>0</v>
      </c>
      <c r="H52" s="120">
        <v>0</v>
      </c>
      <c r="I52" s="47">
        <f t="shared" si="16"/>
        <v>45</v>
      </c>
      <c r="J52" s="48"/>
      <c r="K52" s="49"/>
      <c r="L52" s="50"/>
      <c r="M52" s="152"/>
      <c r="N52" s="48"/>
      <c r="O52" s="51"/>
      <c r="P52" s="130"/>
      <c r="Q52" s="50"/>
      <c r="R52" s="152"/>
      <c r="S52" s="48"/>
      <c r="T52" s="51"/>
      <c r="U52" s="130"/>
      <c r="V52" s="50"/>
      <c r="W52" s="152"/>
      <c r="X52" s="48"/>
      <c r="Y52" s="51"/>
      <c r="Z52" s="130"/>
      <c r="AA52" s="50"/>
      <c r="AB52" s="152"/>
      <c r="AC52" s="48"/>
      <c r="AD52" s="51"/>
      <c r="AE52" s="130"/>
      <c r="AF52" s="50">
        <v>30</v>
      </c>
      <c r="AG52" s="152">
        <v>5</v>
      </c>
      <c r="AH52" s="48"/>
      <c r="AI52" s="51"/>
      <c r="AJ52" s="50">
        <v>15</v>
      </c>
      <c r="AK52" s="156">
        <v>5</v>
      </c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68"/>
    </row>
    <row r="53" spans="1:52" s="70" customFormat="1" ht="63.75" customHeight="1" x14ac:dyDescent="0.25">
      <c r="A53" s="41" t="s">
        <v>85</v>
      </c>
      <c r="B53" s="200" t="s">
        <v>148</v>
      </c>
      <c r="C53" s="43"/>
      <c r="D53" s="44" t="s">
        <v>7</v>
      </c>
      <c r="E53" s="45">
        <v>15</v>
      </c>
      <c r="F53" s="46">
        <f t="shared" ref="F53:G56" si="17">SUM(J53,N53,S53,X53,AC53,AH53)</f>
        <v>0</v>
      </c>
      <c r="G53" s="46">
        <f t="shared" si="17"/>
        <v>0</v>
      </c>
      <c r="H53" s="120">
        <v>0</v>
      </c>
      <c r="I53" s="47">
        <v>15</v>
      </c>
      <c r="J53" s="48"/>
      <c r="K53" s="49"/>
      <c r="L53" s="50"/>
      <c r="M53" s="152"/>
      <c r="N53" s="48"/>
      <c r="O53" s="51"/>
      <c r="P53" s="130"/>
      <c r="Q53" s="50"/>
      <c r="R53" s="152"/>
      <c r="S53" s="48"/>
      <c r="T53" s="51"/>
      <c r="U53" s="130"/>
      <c r="V53" s="50"/>
      <c r="W53" s="152"/>
      <c r="X53" s="48"/>
      <c r="Y53" s="51"/>
      <c r="Z53" s="130"/>
      <c r="AA53" s="50"/>
      <c r="AB53" s="152"/>
      <c r="AC53" s="48"/>
      <c r="AD53" s="51"/>
      <c r="AE53" s="130"/>
      <c r="AF53" s="50"/>
      <c r="AG53" s="152"/>
      <c r="AH53" s="48"/>
      <c r="AI53" s="51"/>
      <c r="AJ53" s="50">
        <v>15</v>
      </c>
      <c r="AK53" s="156">
        <v>1</v>
      </c>
      <c r="AL53" s="68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69"/>
    </row>
    <row r="54" spans="1:52" s="70" customFormat="1" ht="48" customHeight="1" x14ac:dyDescent="0.25">
      <c r="A54" s="41" t="s">
        <v>86</v>
      </c>
      <c r="B54" s="196" t="s">
        <v>117</v>
      </c>
      <c r="C54" s="43"/>
      <c r="D54" s="44" t="s">
        <v>7</v>
      </c>
      <c r="E54" s="45">
        <f>SUM(F54,G54,I54)</f>
        <v>30</v>
      </c>
      <c r="F54" s="46">
        <f t="shared" si="17"/>
        <v>0</v>
      </c>
      <c r="G54" s="46">
        <f t="shared" si="17"/>
        <v>0</v>
      </c>
      <c r="H54" s="120">
        <v>0</v>
      </c>
      <c r="I54" s="47">
        <f>SUM(L54,Q54,V54,AA54,AF54,AJ54)</f>
        <v>30</v>
      </c>
      <c r="J54" s="48"/>
      <c r="K54" s="49"/>
      <c r="L54" s="50"/>
      <c r="M54" s="152"/>
      <c r="N54" s="48"/>
      <c r="O54" s="51"/>
      <c r="P54" s="130"/>
      <c r="Q54" s="50">
        <v>30</v>
      </c>
      <c r="R54" s="152">
        <v>2</v>
      </c>
      <c r="S54" s="48"/>
      <c r="T54" s="51"/>
      <c r="U54" s="130"/>
      <c r="V54" s="50"/>
      <c r="W54" s="152"/>
      <c r="X54" s="48"/>
      <c r="Y54" s="51"/>
      <c r="Z54" s="130"/>
      <c r="AA54" s="50"/>
      <c r="AB54" s="152"/>
      <c r="AC54" s="48"/>
      <c r="AD54" s="51"/>
      <c r="AE54" s="130"/>
      <c r="AF54" s="50"/>
      <c r="AG54" s="152"/>
      <c r="AH54" s="48"/>
      <c r="AI54" s="51"/>
      <c r="AJ54" s="50"/>
      <c r="AK54" s="156"/>
      <c r="AL54" s="68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</row>
    <row r="55" spans="1:52" s="70" customFormat="1" ht="54.75" customHeight="1" x14ac:dyDescent="0.25">
      <c r="A55" s="25" t="s">
        <v>87</v>
      </c>
      <c r="B55" s="198" t="s">
        <v>111</v>
      </c>
      <c r="C55" s="30"/>
      <c r="D55" s="31" t="s">
        <v>7</v>
      </c>
      <c r="E55" s="32">
        <f>SUM(F55,G55,I55)</f>
        <v>30</v>
      </c>
      <c r="F55" s="7">
        <f t="shared" si="17"/>
        <v>0</v>
      </c>
      <c r="G55" s="7">
        <f t="shared" si="17"/>
        <v>0</v>
      </c>
      <c r="H55" s="119">
        <v>0</v>
      </c>
      <c r="I55" s="29">
        <f>SUM(L55,Q55,V55,AA55,AF55,AJ55)</f>
        <v>30</v>
      </c>
      <c r="J55" s="9"/>
      <c r="K55" s="10"/>
      <c r="L55" s="16"/>
      <c r="M55" s="152"/>
      <c r="N55" s="9"/>
      <c r="O55" s="21"/>
      <c r="P55" s="130"/>
      <c r="Q55" s="16"/>
      <c r="R55" s="152"/>
      <c r="S55" s="9"/>
      <c r="T55" s="21"/>
      <c r="U55" s="130"/>
      <c r="V55" s="16">
        <v>30</v>
      </c>
      <c r="W55" s="152">
        <v>3</v>
      </c>
      <c r="X55" s="9"/>
      <c r="Y55" s="21"/>
      <c r="Z55" s="130"/>
      <c r="AA55" s="16"/>
      <c r="AB55" s="152"/>
      <c r="AC55" s="189"/>
      <c r="AD55" s="190"/>
      <c r="AE55" s="130"/>
      <c r="AF55" s="241"/>
      <c r="AG55" s="154"/>
      <c r="AH55" s="189"/>
      <c r="AI55" s="190"/>
      <c r="AJ55" s="241"/>
      <c r="AK55" s="157"/>
      <c r="AL55" s="68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  <c r="AZ55" s="69"/>
    </row>
    <row r="56" spans="1:52" s="70" customFormat="1" ht="61.5" customHeight="1" x14ac:dyDescent="0.25">
      <c r="A56" s="41" t="s">
        <v>88</v>
      </c>
      <c r="B56" s="72" t="s">
        <v>138</v>
      </c>
      <c r="C56" s="43"/>
      <c r="D56" s="44" t="s">
        <v>7</v>
      </c>
      <c r="E56" s="45">
        <f>SUM(F56,G56,I56)</f>
        <v>30</v>
      </c>
      <c r="F56" s="46">
        <f t="shared" si="17"/>
        <v>0</v>
      </c>
      <c r="G56" s="46">
        <f t="shared" si="17"/>
        <v>0</v>
      </c>
      <c r="H56" s="120">
        <v>0</v>
      </c>
      <c r="I56" s="47">
        <f>SUM(L56,Q56,V56,AA56,AF56,AJ56)</f>
        <v>30</v>
      </c>
      <c r="J56" s="48"/>
      <c r="K56" s="49"/>
      <c r="L56" s="50"/>
      <c r="M56" s="152"/>
      <c r="N56" s="48"/>
      <c r="O56" s="51"/>
      <c r="P56" s="130"/>
      <c r="Q56" s="50"/>
      <c r="R56" s="152"/>
      <c r="S56" s="48"/>
      <c r="T56" s="51"/>
      <c r="U56" s="130"/>
      <c r="V56" s="50"/>
      <c r="W56" s="152"/>
      <c r="X56" s="48"/>
      <c r="Y56" s="51"/>
      <c r="Z56" s="130"/>
      <c r="AA56" s="50">
        <v>30</v>
      </c>
      <c r="AB56" s="152">
        <v>2</v>
      </c>
      <c r="AC56" s="57"/>
      <c r="AD56" s="61"/>
      <c r="AE56" s="130"/>
      <c r="AF56" s="60"/>
      <c r="AG56" s="154"/>
      <c r="AH56" s="57"/>
      <c r="AI56" s="61"/>
      <c r="AJ56" s="60"/>
      <c r="AK56" s="157"/>
      <c r="AL56" s="68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  <c r="AX56" s="69"/>
      <c r="AY56" s="69"/>
      <c r="AZ56" s="69"/>
    </row>
    <row r="57" spans="1:52" s="70" customFormat="1" ht="25.5" customHeight="1" x14ac:dyDescent="0.25">
      <c r="A57" s="238" t="s">
        <v>89</v>
      </c>
      <c r="B57" s="126" t="s">
        <v>63</v>
      </c>
      <c r="C57" s="127"/>
      <c r="D57" s="102" t="s">
        <v>7</v>
      </c>
      <c r="E57" s="87">
        <v>45</v>
      </c>
      <c r="F57" s="88">
        <v>0</v>
      </c>
      <c r="G57" s="88">
        <v>0</v>
      </c>
      <c r="H57" s="121">
        <v>0</v>
      </c>
      <c r="I57" s="89">
        <v>45</v>
      </c>
      <c r="J57" s="57"/>
      <c r="K57" s="59"/>
      <c r="L57" s="60"/>
      <c r="M57" s="154"/>
      <c r="N57" s="57"/>
      <c r="O57" s="61"/>
      <c r="P57" s="131"/>
      <c r="Q57" s="60">
        <v>45</v>
      </c>
      <c r="R57" s="154">
        <v>2</v>
      </c>
      <c r="S57" s="57"/>
      <c r="T57" s="61"/>
      <c r="U57" s="131"/>
      <c r="V57" s="60"/>
      <c r="W57" s="154"/>
      <c r="X57" s="57"/>
      <c r="Y57" s="61"/>
      <c r="Z57" s="131"/>
      <c r="AA57" s="60"/>
      <c r="AB57" s="154"/>
      <c r="AC57" s="57"/>
      <c r="AD57" s="61"/>
      <c r="AE57" s="131"/>
      <c r="AF57" s="60"/>
      <c r="AG57" s="154"/>
      <c r="AH57" s="57"/>
      <c r="AI57" s="61"/>
      <c r="AJ57" s="60"/>
      <c r="AK57" s="157"/>
      <c r="AL57" s="68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  <c r="AZ57" s="69"/>
    </row>
    <row r="58" spans="1:52" s="70" customFormat="1" ht="13.8" thickBot="1" x14ac:dyDescent="0.3">
      <c r="A58" s="201" t="s">
        <v>90</v>
      </c>
      <c r="B58" s="126" t="s">
        <v>41</v>
      </c>
      <c r="C58" s="127"/>
      <c r="D58" s="102" t="s">
        <v>7</v>
      </c>
      <c r="E58" s="96">
        <f>SUM(F58,G58,I58)</f>
        <v>0</v>
      </c>
      <c r="F58" s="97">
        <f>SUM(J58,N58,S58,X58,AC58,AH58)</f>
        <v>0</v>
      </c>
      <c r="G58" s="97">
        <f>SUM(K58,O58,T58,Y58,AD58,AI58)</f>
        <v>0</v>
      </c>
      <c r="H58" s="122">
        <v>0</v>
      </c>
      <c r="I58" s="98">
        <f>SUM(L58,Q58,V58,AA58,AF58,AJ58)</f>
        <v>0</v>
      </c>
      <c r="J58" s="57"/>
      <c r="K58" s="59"/>
      <c r="L58" s="60"/>
      <c r="M58" s="154"/>
      <c r="N58" s="57"/>
      <c r="O58" s="61"/>
      <c r="P58" s="131"/>
      <c r="Q58" s="60"/>
      <c r="R58" s="166"/>
      <c r="S58" s="57"/>
      <c r="T58" s="61"/>
      <c r="U58" s="131"/>
      <c r="V58" s="60"/>
      <c r="W58" s="154"/>
      <c r="X58" s="57"/>
      <c r="Y58" s="61"/>
      <c r="Z58" s="131"/>
      <c r="AA58" s="60"/>
      <c r="AB58" s="154"/>
      <c r="AC58" s="62"/>
      <c r="AD58" s="61"/>
      <c r="AE58" s="131"/>
      <c r="AF58" s="60"/>
      <c r="AG58" s="154"/>
      <c r="AH58" s="57"/>
      <c r="AI58" s="63"/>
      <c r="AJ58" s="60"/>
      <c r="AK58" s="154">
        <v>10</v>
      </c>
      <c r="AL58" s="68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</row>
    <row r="59" spans="1:52" s="70" customFormat="1" ht="13.8" thickBot="1" x14ac:dyDescent="0.3">
      <c r="A59" s="247" t="s">
        <v>13</v>
      </c>
      <c r="B59" s="262"/>
      <c r="C59" s="262"/>
      <c r="D59" s="263"/>
      <c r="E59" s="139">
        <f>SUM(E25:E58)</f>
        <v>945</v>
      </c>
      <c r="F59" s="139">
        <f>SUM(F25:F58)</f>
        <v>120</v>
      </c>
      <c r="G59" s="139">
        <f>SUM(G25:G58)</f>
        <v>30</v>
      </c>
      <c r="H59" s="184">
        <v>0</v>
      </c>
      <c r="I59" s="185">
        <f t="shared" ref="I59:AK59" si="18">SUM(I25:I58)</f>
        <v>795</v>
      </c>
      <c r="J59" s="76">
        <f t="shared" si="18"/>
        <v>15</v>
      </c>
      <c r="K59" s="77">
        <f t="shared" si="18"/>
        <v>0</v>
      </c>
      <c r="L59" s="78">
        <f t="shared" si="18"/>
        <v>170</v>
      </c>
      <c r="M59" s="153">
        <f t="shared" si="18"/>
        <v>13</v>
      </c>
      <c r="N59" s="76">
        <f t="shared" si="18"/>
        <v>25</v>
      </c>
      <c r="O59" s="77">
        <f t="shared" si="18"/>
        <v>0</v>
      </c>
      <c r="P59" s="132">
        <f t="shared" si="18"/>
        <v>0</v>
      </c>
      <c r="Q59" s="78">
        <f t="shared" si="18"/>
        <v>210</v>
      </c>
      <c r="R59" s="153">
        <f t="shared" si="18"/>
        <v>18</v>
      </c>
      <c r="S59" s="76">
        <f t="shared" si="18"/>
        <v>0</v>
      </c>
      <c r="T59" s="77">
        <f t="shared" si="18"/>
        <v>0</v>
      </c>
      <c r="U59" s="132">
        <f t="shared" si="18"/>
        <v>0</v>
      </c>
      <c r="V59" s="78">
        <f t="shared" si="18"/>
        <v>170</v>
      </c>
      <c r="W59" s="153">
        <f t="shared" si="18"/>
        <v>13</v>
      </c>
      <c r="X59" s="76">
        <f t="shared" si="18"/>
        <v>25</v>
      </c>
      <c r="Y59" s="77">
        <f t="shared" si="18"/>
        <v>30</v>
      </c>
      <c r="Z59" s="132">
        <f t="shared" si="18"/>
        <v>0</v>
      </c>
      <c r="AA59" s="78">
        <f t="shared" si="18"/>
        <v>80</v>
      </c>
      <c r="AB59" s="153">
        <f t="shared" si="18"/>
        <v>10</v>
      </c>
      <c r="AC59" s="76">
        <f t="shared" si="18"/>
        <v>55</v>
      </c>
      <c r="AD59" s="77">
        <f t="shared" si="18"/>
        <v>0</v>
      </c>
      <c r="AE59" s="132">
        <f t="shared" si="18"/>
        <v>0</v>
      </c>
      <c r="AF59" s="78">
        <f t="shared" si="18"/>
        <v>90</v>
      </c>
      <c r="AG59" s="153">
        <f t="shared" si="18"/>
        <v>15</v>
      </c>
      <c r="AH59" s="76">
        <f t="shared" si="18"/>
        <v>15</v>
      </c>
      <c r="AI59" s="77">
        <f t="shared" si="18"/>
        <v>0</v>
      </c>
      <c r="AJ59" s="78">
        <f t="shared" si="18"/>
        <v>60</v>
      </c>
      <c r="AK59" s="153">
        <f t="shared" si="18"/>
        <v>19</v>
      </c>
      <c r="AL59" s="68"/>
      <c r="AM59" s="69"/>
      <c r="AN59" s="69"/>
      <c r="AO59" s="69"/>
      <c r="AP59" s="69"/>
      <c r="AQ59" s="69"/>
      <c r="AR59" s="69"/>
      <c r="AS59" s="69"/>
      <c r="AT59" s="69"/>
      <c r="AU59" s="69"/>
      <c r="AV59" s="69"/>
      <c r="AW59" s="69"/>
      <c r="AX59" s="69"/>
      <c r="AY59" s="69"/>
      <c r="AZ59" s="69"/>
    </row>
    <row r="60" spans="1:52" s="70" customFormat="1" ht="13.8" thickBot="1" x14ac:dyDescent="0.3">
      <c r="A60" s="247" t="s">
        <v>67</v>
      </c>
      <c r="B60" s="262"/>
      <c r="C60" s="262"/>
      <c r="D60" s="262"/>
      <c r="E60" s="262"/>
      <c r="F60" s="262"/>
      <c r="G60" s="262"/>
      <c r="H60" s="262"/>
      <c r="I60" s="262"/>
      <c r="J60" s="262"/>
      <c r="K60" s="262"/>
      <c r="L60" s="262"/>
      <c r="M60" s="262"/>
      <c r="N60" s="262"/>
      <c r="O60" s="262"/>
      <c r="P60" s="262"/>
      <c r="Q60" s="262"/>
      <c r="R60" s="262"/>
      <c r="S60" s="262"/>
      <c r="T60" s="262"/>
      <c r="U60" s="262"/>
      <c r="V60" s="262"/>
      <c r="W60" s="262"/>
      <c r="X60" s="262"/>
      <c r="Y60" s="262"/>
      <c r="Z60" s="262"/>
      <c r="AA60" s="262"/>
      <c r="AB60" s="262"/>
      <c r="AC60" s="262"/>
      <c r="AD60" s="262"/>
      <c r="AE60" s="262"/>
      <c r="AF60" s="262"/>
      <c r="AG60" s="262"/>
      <c r="AH60" s="262"/>
      <c r="AI60" s="262"/>
      <c r="AJ60" s="262"/>
      <c r="AK60" s="263"/>
      <c r="AL60" s="68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69"/>
    </row>
    <row r="61" spans="1:52" s="70" customFormat="1" ht="33" customHeight="1" x14ac:dyDescent="0.25">
      <c r="A61" s="202" t="s">
        <v>91</v>
      </c>
      <c r="B61" s="71" t="s">
        <v>70</v>
      </c>
      <c r="C61" s="146"/>
      <c r="D61" s="147"/>
      <c r="E61" s="145">
        <v>30</v>
      </c>
      <c r="F61" s="142">
        <v>30</v>
      </c>
      <c r="G61" s="142">
        <f>SUM(K61,O61,T61,Y61,AD61,AI61)</f>
        <v>0</v>
      </c>
      <c r="H61" s="143">
        <v>0</v>
      </c>
      <c r="I61" s="144">
        <v>0</v>
      </c>
      <c r="J61" s="80">
        <v>30</v>
      </c>
      <c r="K61" s="83"/>
      <c r="L61" s="82"/>
      <c r="M61" s="155">
        <v>2</v>
      </c>
      <c r="N61" s="80"/>
      <c r="O61" s="83"/>
      <c r="P61" s="133"/>
      <c r="Q61" s="83"/>
      <c r="R61" s="155"/>
      <c r="S61" s="80"/>
      <c r="T61" s="83"/>
      <c r="U61" s="134"/>
      <c r="V61" s="84"/>
      <c r="W61" s="155"/>
      <c r="X61" s="80"/>
      <c r="Y61" s="83"/>
      <c r="Z61" s="134"/>
      <c r="AA61" s="84"/>
      <c r="AB61" s="155"/>
      <c r="AC61" s="80"/>
      <c r="AD61" s="83"/>
      <c r="AE61" s="134"/>
      <c r="AF61" s="47"/>
      <c r="AG61" s="155"/>
      <c r="AH61" s="85"/>
      <c r="AI61" s="46"/>
      <c r="AJ61" s="47"/>
      <c r="AK61" s="171"/>
      <c r="AL61" s="68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9"/>
    </row>
    <row r="62" spans="1:52" s="70" customFormat="1" ht="30.75" customHeight="1" x14ac:dyDescent="0.25">
      <c r="A62" s="202" t="s">
        <v>92</v>
      </c>
      <c r="B62" s="86" t="s">
        <v>71</v>
      </c>
      <c r="C62" s="128"/>
      <c r="D62" s="81" t="s">
        <v>7</v>
      </c>
      <c r="E62" s="91">
        <f>SUM(F62,G62,I62)</f>
        <v>15</v>
      </c>
      <c r="F62" s="88">
        <f>SUM(J62,N62,S62,X62,AC62,AH62)</f>
        <v>15</v>
      </c>
      <c r="G62" s="88">
        <f>SUM(K62,O62,T62,Y62,AD62,AI62)</f>
        <v>0</v>
      </c>
      <c r="H62" s="121">
        <v>0</v>
      </c>
      <c r="I62" s="89">
        <f>SUM(L62,Q62,V62,AA62,AF62,AJ62)</f>
        <v>0</v>
      </c>
      <c r="J62" s="80">
        <v>15</v>
      </c>
      <c r="K62" s="83"/>
      <c r="L62" s="82"/>
      <c r="M62" s="155">
        <v>1</v>
      </c>
      <c r="N62" s="80"/>
      <c r="O62" s="83"/>
      <c r="P62" s="134"/>
      <c r="Q62" s="90"/>
      <c r="R62" s="155"/>
      <c r="S62" s="80"/>
      <c r="T62" s="83"/>
      <c r="U62" s="134"/>
      <c r="V62" s="84"/>
      <c r="W62" s="155"/>
      <c r="X62" s="80"/>
      <c r="Y62" s="83"/>
      <c r="Z62" s="134"/>
      <c r="AA62" s="84"/>
      <c r="AB62" s="155"/>
      <c r="AC62" s="80"/>
      <c r="AD62" s="83"/>
      <c r="AE62" s="134"/>
      <c r="AF62" s="47"/>
      <c r="AG62" s="155"/>
      <c r="AH62" s="85"/>
      <c r="AI62" s="46"/>
      <c r="AJ62" s="47"/>
      <c r="AK62" s="171"/>
      <c r="AL62" s="68"/>
      <c r="AM62" s="69"/>
      <c r="AN62" s="69"/>
      <c r="AO62" s="69"/>
      <c r="AP62" s="69"/>
      <c r="AQ62" s="69"/>
      <c r="AR62" s="69"/>
      <c r="AS62" s="69"/>
      <c r="AT62" s="69"/>
      <c r="AU62" s="69"/>
      <c r="AV62" s="69"/>
      <c r="AW62" s="69"/>
      <c r="AX62" s="69"/>
      <c r="AY62" s="69"/>
      <c r="AZ62" s="69"/>
    </row>
    <row r="63" spans="1:52" s="70" customFormat="1" ht="30.75" customHeight="1" x14ac:dyDescent="0.25">
      <c r="A63" s="202" t="s">
        <v>93</v>
      </c>
      <c r="B63" s="86" t="s">
        <v>149</v>
      </c>
      <c r="C63" s="128"/>
      <c r="D63" s="81" t="s">
        <v>7</v>
      </c>
      <c r="E63" s="91">
        <v>15</v>
      </c>
      <c r="F63" s="88">
        <v>15</v>
      </c>
      <c r="G63" s="88">
        <v>0</v>
      </c>
      <c r="H63" s="121">
        <v>0</v>
      </c>
      <c r="I63" s="89">
        <v>0</v>
      </c>
      <c r="J63" s="80">
        <v>15</v>
      </c>
      <c r="K63" s="83"/>
      <c r="L63" s="82"/>
      <c r="M63" s="155">
        <v>1</v>
      </c>
      <c r="N63" s="80"/>
      <c r="O63" s="83"/>
      <c r="P63" s="134"/>
      <c r="Q63" s="90"/>
      <c r="R63" s="155"/>
      <c r="S63" s="80"/>
      <c r="T63" s="83"/>
      <c r="U63" s="134"/>
      <c r="V63" s="84"/>
      <c r="W63" s="155"/>
      <c r="X63" s="80"/>
      <c r="Y63" s="83"/>
      <c r="Z63" s="134"/>
      <c r="AA63" s="84"/>
      <c r="AB63" s="155"/>
      <c r="AC63" s="80"/>
      <c r="AD63" s="83"/>
      <c r="AE63" s="134"/>
      <c r="AF63" s="47"/>
      <c r="AG63" s="155"/>
      <c r="AH63" s="85"/>
      <c r="AI63" s="46"/>
      <c r="AJ63" s="47"/>
      <c r="AK63" s="171"/>
      <c r="AL63" s="68"/>
      <c r="AM63" s="69"/>
      <c r="AN63" s="69"/>
      <c r="AO63" s="69"/>
      <c r="AP63" s="69"/>
      <c r="AQ63" s="69"/>
      <c r="AR63" s="69"/>
      <c r="AS63" s="69"/>
      <c r="AT63" s="69"/>
      <c r="AU63" s="69"/>
      <c r="AV63" s="69"/>
      <c r="AW63" s="69"/>
      <c r="AX63" s="69"/>
      <c r="AY63" s="69"/>
      <c r="AZ63" s="69"/>
    </row>
    <row r="64" spans="1:52" s="70" customFormat="1" ht="25.5" customHeight="1" x14ac:dyDescent="0.25">
      <c r="A64" s="202" t="s">
        <v>104</v>
      </c>
      <c r="B64" s="86" t="s">
        <v>112</v>
      </c>
      <c r="C64" s="105"/>
      <c r="D64" s="44" t="s">
        <v>7</v>
      </c>
      <c r="E64" s="91">
        <f>SUM(F64,G64,I64)</f>
        <v>30</v>
      </c>
      <c r="F64" s="88">
        <f t="shared" ref="F64:G65" si="19">SUM(J64,N64,S64,X64,AC64,AH64)</f>
        <v>0</v>
      </c>
      <c r="G64" s="88">
        <f t="shared" si="19"/>
        <v>0</v>
      </c>
      <c r="H64" s="121">
        <v>0</v>
      </c>
      <c r="I64" s="89">
        <f>SUM(L64,Q64,V64,AA64,AF64,AJ64)</f>
        <v>30</v>
      </c>
      <c r="J64" s="48"/>
      <c r="K64" s="90"/>
      <c r="L64" s="55"/>
      <c r="M64" s="156"/>
      <c r="N64" s="48"/>
      <c r="O64" s="90"/>
      <c r="P64" s="135"/>
      <c r="Q64" s="90">
        <v>30</v>
      </c>
      <c r="R64" s="156">
        <v>2</v>
      </c>
      <c r="S64" s="48"/>
      <c r="T64" s="90"/>
      <c r="U64" s="135"/>
      <c r="V64" s="50"/>
      <c r="W64" s="156"/>
      <c r="X64" s="48"/>
      <c r="Y64" s="90"/>
      <c r="Z64" s="135"/>
      <c r="AA64" s="50"/>
      <c r="AB64" s="156"/>
      <c r="AC64" s="48"/>
      <c r="AD64" s="90"/>
      <c r="AE64" s="135"/>
      <c r="AF64" s="89"/>
      <c r="AG64" s="156"/>
      <c r="AH64" s="91"/>
      <c r="AI64" s="88"/>
      <c r="AJ64" s="89"/>
      <c r="AK64" s="149"/>
      <c r="AL64" s="68"/>
      <c r="AM64" s="69"/>
      <c r="AN64" s="69"/>
      <c r="AO64" s="69"/>
      <c r="AP64" s="69"/>
      <c r="AQ64" s="69"/>
      <c r="AR64" s="69"/>
      <c r="AS64" s="69"/>
      <c r="AT64" s="69"/>
      <c r="AU64" s="69"/>
      <c r="AV64" s="69"/>
      <c r="AW64" s="69"/>
      <c r="AX64" s="69"/>
      <c r="AY64" s="69"/>
      <c r="AZ64" s="69"/>
    </row>
    <row r="65" spans="1:52" s="70" customFormat="1" ht="39" customHeight="1" thickBot="1" x14ac:dyDescent="0.3">
      <c r="A65" s="202" t="s">
        <v>94</v>
      </c>
      <c r="B65" s="67" t="s">
        <v>72</v>
      </c>
      <c r="C65" s="128"/>
      <c r="D65" s="81" t="s">
        <v>7</v>
      </c>
      <c r="E65" s="85">
        <f>SUM(F65,G65,I65)</f>
        <v>15</v>
      </c>
      <c r="F65" s="46">
        <f t="shared" si="19"/>
        <v>15</v>
      </c>
      <c r="G65" s="46">
        <f t="shared" si="19"/>
        <v>0</v>
      </c>
      <c r="H65" s="120">
        <v>0</v>
      </c>
      <c r="I65" s="47">
        <f>SUM(L65,Q65,V65,AA65,AF65,AJ65)</f>
        <v>0</v>
      </c>
      <c r="J65" s="80">
        <v>15</v>
      </c>
      <c r="K65" s="83"/>
      <c r="L65" s="82"/>
      <c r="M65" s="155">
        <v>1</v>
      </c>
      <c r="N65" s="80"/>
      <c r="O65" s="83"/>
      <c r="P65" s="134"/>
      <c r="Q65" s="90"/>
      <c r="R65" s="155"/>
      <c r="S65" s="80"/>
      <c r="T65" s="83"/>
      <c r="U65" s="134"/>
      <c r="V65" s="84"/>
      <c r="W65" s="155"/>
      <c r="X65" s="80"/>
      <c r="Y65" s="83"/>
      <c r="Z65" s="134"/>
      <c r="AA65" s="84"/>
      <c r="AB65" s="155"/>
      <c r="AC65" s="80"/>
      <c r="AD65" s="83"/>
      <c r="AE65" s="134"/>
      <c r="AF65" s="92"/>
      <c r="AG65" s="168"/>
      <c r="AH65" s="93"/>
      <c r="AI65" s="94"/>
      <c r="AJ65" s="92"/>
      <c r="AK65" s="161"/>
      <c r="AL65" s="68"/>
      <c r="AM65" s="69"/>
      <c r="AN65" s="69"/>
      <c r="AO65" s="69"/>
      <c r="AP65" s="69"/>
      <c r="AQ65" s="69"/>
      <c r="AR65" s="69"/>
      <c r="AS65" s="69"/>
      <c r="AT65" s="69"/>
      <c r="AU65" s="69"/>
      <c r="AV65" s="69"/>
      <c r="AW65" s="69"/>
      <c r="AX65" s="69"/>
      <c r="AY65" s="69"/>
      <c r="AZ65" s="69"/>
    </row>
    <row r="66" spans="1:52" s="70" customFormat="1" ht="13.8" thickBot="1" x14ac:dyDescent="0.3">
      <c r="A66" s="247" t="s">
        <v>13</v>
      </c>
      <c r="B66" s="262"/>
      <c r="C66" s="262"/>
      <c r="D66" s="263"/>
      <c r="E66" s="141">
        <f>SUM(E61:E65)</f>
        <v>105</v>
      </c>
      <c r="F66" s="141">
        <f>SUM(F61:F65)</f>
        <v>75</v>
      </c>
      <c r="G66" s="141">
        <f>SUM(G61:G65)</f>
        <v>0</v>
      </c>
      <c r="H66" s="182">
        <v>0</v>
      </c>
      <c r="I66" s="183">
        <f t="shared" ref="I66:O66" si="20">SUM(I61:I65)</f>
        <v>30</v>
      </c>
      <c r="J66" s="76">
        <f t="shared" si="20"/>
        <v>75</v>
      </c>
      <c r="K66" s="77">
        <f t="shared" si="20"/>
        <v>0</v>
      </c>
      <c r="L66" s="78">
        <f t="shared" si="20"/>
        <v>0</v>
      </c>
      <c r="M66" s="153">
        <f t="shared" si="20"/>
        <v>5</v>
      </c>
      <c r="N66" s="76">
        <f t="shared" si="20"/>
        <v>0</v>
      </c>
      <c r="O66" s="77">
        <f t="shared" si="20"/>
        <v>0</v>
      </c>
      <c r="P66" s="132">
        <v>0</v>
      </c>
      <c r="Q66" s="78">
        <f>SUM(Q61:Q65)</f>
        <v>30</v>
      </c>
      <c r="R66" s="153">
        <f>SUM(R61:R65)</f>
        <v>2</v>
      </c>
      <c r="S66" s="76">
        <f>SUM(S61:S65)</f>
        <v>0</v>
      </c>
      <c r="T66" s="77">
        <f>SUM(T61:T65)</f>
        <v>0</v>
      </c>
      <c r="U66" s="132">
        <v>0</v>
      </c>
      <c r="V66" s="78">
        <f t="shared" ref="V66:AK66" si="21">SUM(V61:V65)</f>
        <v>0</v>
      </c>
      <c r="W66" s="153">
        <f t="shared" si="21"/>
        <v>0</v>
      </c>
      <c r="X66" s="76">
        <f t="shared" si="21"/>
        <v>0</v>
      </c>
      <c r="Y66" s="77">
        <f t="shared" si="21"/>
        <v>0</v>
      </c>
      <c r="Z66" s="132">
        <f t="shared" si="21"/>
        <v>0</v>
      </c>
      <c r="AA66" s="78">
        <f t="shared" si="21"/>
        <v>0</v>
      </c>
      <c r="AB66" s="153">
        <f t="shared" si="21"/>
        <v>0</v>
      </c>
      <c r="AC66" s="76">
        <f t="shared" si="21"/>
        <v>0</v>
      </c>
      <c r="AD66" s="77">
        <f t="shared" si="21"/>
        <v>0</v>
      </c>
      <c r="AE66" s="132">
        <f t="shared" si="21"/>
        <v>0</v>
      </c>
      <c r="AF66" s="78">
        <f t="shared" si="21"/>
        <v>0</v>
      </c>
      <c r="AG66" s="153">
        <f t="shared" si="21"/>
        <v>0</v>
      </c>
      <c r="AH66" s="76">
        <f t="shared" si="21"/>
        <v>0</v>
      </c>
      <c r="AI66" s="77">
        <f t="shared" si="21"/>
        <v>0</v>
      </c>
      <c r="AJ66" s="78">
        <f t="shared" si="21"/>
        <v>0</v>
      </c>
      <c r="AK66" s="153">
        <f t="shared" si="21"/>
        <v>0</v>
      </c>
      <c r="AL66" s="68"/>
      <c r="AM66" s="69"/>
      <c r="AN66" s="69"/>
      <c r="AO66" s="69"/>
      <c r="AP66" s="69"/>
      <c r="AQ66" s="69"/>
      <c r="AR66" s="69"/>
      <c r="AS66" s="69"/>
      <c r="AT66" s="69"/>
      <c r="AU66" s="69"/>
      <c r="AV66" s="69"/>
      <c r="AW66" s="69"/>
      <c r="AX66" s="69"/>
      <c r="AY66" s="69"/>
      <c r="AZ66" s="69"/>
    </row>
    <row r="67" spans="1:52" s="70" customFormat="1" ht="13.8" thickBot="1" x14ac:dyDescent="0.3">
      <c r="A67" s="247" t="s">
        <v>68</v>
      </c>
      <c r="B67" s="262"/>
      <c r="C67" s="262"/>
      <c r="D67" s="262"/>
      <c r="E67" s="262"/>
      <c r="F67" s="262"/>
      <c r="G67" s="262"/>
      <c r="H67" s="262"/>
      <c r="I67" s="262"/>
      <c r="J67" s="262"/>
      <c r="K67" s="262"/>
      <c r="L67" s="262"/>
      <c r="M67" s="262"/>
      <c r="N67" s="262"/>
      <c r="O67" s="262"/>
      <c r="P67" s="262"/>
      <c r="Q67" s="262"/>
      <c r="R67" s="262"/>
      <c r="S67" s="262"/>
      <c r="T67" s="262"/>
      <c r="U67" s="262"/>
      <c r="V67" s="262"/>
      <c r="W67" s="262"/>
      <c r="X67" s="262"/>
      <c r="Y67" s="262"/>
      <c r="Z67" s="262"/>
      <c r="AA67" s="262"/>
      <c r="AB67" s="262"/>
      <c r="AC67" s="262"/>
      <c r="AD67" s="262"/>
      <c r="AE67" s="262"/>
      <c r="AF67" s="262"/>
      <c r="AG67" s="262"/>
      <c r="AH67" s="262"/>
      <c r="AI67" s="262"/>
      <c r="AJ67" s="262"/>
      <c r="AK67" s="263"/>
      <c r="AL67" s="68"/>
      <c r="AM67" s="69"/>
      <c r="AN67" s="69"/>
      <c r="AO67" s="69"/>
      <c r="AP67" s="69"/>
      <c r="AQ67" s="69"/>
      <c r="AR67" s="69"/>
      <c r="AS67" s="69"/>
      <c r="AT67" s="69"/>
      <c r="AU67" s="69"/>
      <c r="AV67" s="69"/>
      <c r="AW67" s="69"/>
      <c r="AX67" s="69"/>
      <c r="AY67" s="69"/>
      <c r="AZ67" s="69"/>
    </row>
    <row r="68" spans="1:52" s="73" customFormat="1" ht="32.25" customHeight="1" x14ac:dyDescent="0.25">
      <c r="A68" s="203" t="s">
        <v>159</v>
      </c>
      <c r="B68" s="56" t="s">
        <v>119</v>
      </c>
      <c r="C68" s="57"/>
      <c r="D68" s="58" t="s">
        <v>7</v>
      </c>
      <c r="E68" s="45">
        <f>SUM(F68,G68,I68)</f>
        <v>15</v>
      </c>
      <c r="F68" s="46">
        <f t="shared" ref="F68:G70" si="22">SUM(J68,N68,S68,X68,AC68,AH68)</f>
        <v>0</v>
      </c>
      <c r="G68" s="46">
        <f t="shared" si="22"/>
        <v>0</v>
      </c>
      <c r="H68" s="120">
        <v>0</v>
      </c>
      <c r="I68" s="47">
        <f>SUM(L68,Q68,V68,AA68,AF68,AJ68)</f>
        <v>15</v>
      </c>
      <c r="J68" s="57"/>
      <c r="K68" s="59"/>
      <c r="L68" s="60"/>
      <c r="M68" s="154"/>
      <c r="N68" s="57"/>
      <c r="O68" s="61"/>
      <c r="P68" s="130"/>
      <c r="Q68" s="59"/>
      <c r="R68" s="154"/>
      <c r="S68" s="62"/>
      <c r="T68" s="61"/>
      <c r="U68" s="130"/>
      <c r="V68" s="61"/>
      <c r="W68" s="154"/>
      <c r="X68" s="57"/>
      <c r="Y68" s="61"/>
      <c r="Z68" s="130"/>
      <c r="AA68" s="60"/>
      <c r="AB68" s="154"/>
      <c r="AC68" s="57"/>
      <c r="AD68" s="59"/>
      <c r="AE68" s="130"/>
      <c r="AF68" s="64">
        <v>15</v>
      </c>
      <c r="AG68" s="157">
        <v>1</v>
      </c>
      <c r="AH68" s="62"/>
      <c r="AI68" s="57"/>
      <c r="AJ68" s="64"/>
      <c r="AK68" s="174"/>
      <c r="AL68" s="68"/>
      <c r="AM68" s="68"/>
      <c r="AN68" s="68"/>
      <c r="AO68" s="68"/>
      <c r="AP68" s="68"/>
      <c r="AQ68" s="68"/>
      <c r="AR68" s="68"/>
      <c r="AS68" s="68"/>
      <c r="AT68" s="68"/>
      <c r="AU68" s="68"/>
      <c r="AV68" s="68"/>
      <c r="AW68" s="68"/>
      <c r="AX68" s="68"/>
      <c r="AY68" s="68"/>
      <c r="AZ68" s="68"/>
    </row>
    <row r="69" spans="1:52" s="104" customFormat="1" ht="21.75" customHeight="1" x14ac:dyDescent="0.25">
      <c r="A69" s="203" t="s">
        <v>160</v>
      </c>
      <c r="B69" s="101" t="s">
        <v>143</v>
      </c>
      <c r="C69" s="57"/>
      <c r="D69" s="58" t="s">
        <v>7</v>
      </c>
      <c r="E69" s="45">
        <v>15</v>
      </c>
      <c r="F69" s="46">
        <f t="shared" si="22"/>
        <v>15</v>
      </c>
      <c r="G69" s="46">
        <f t="shared" si="22"/>
        <v>0</v>
      </c>
      <c r="H69" s="120">
        <v>0</v>
      </c>
      <c r="I69" s="47">
        <v>0</v>
      </c>
      <c r="J69" s="57">
        <v>15</v>
      </c>
      <c r="K69" s="59"/>
      <c r="L69" s="60">
        <v>0</v>
      </c>
      <c r="M69" s="163">
        <v>1</v>
      </c>
      <c r="N69" s="57"/>
      <c r="O69" s="61"/>
      <c r="P69" s="130"/>
      <c r="Q69" s="59"/>
      <c r="R69" s="154"/>
      <c r="S69" s="105"/>
      <c r="T69" s="61"/>
      <c r="U69" s="130"/>
      <c r="V69" s="61"/>
      <c r="W69" s="154"/>
      <c r="X69" s="57"/>
      <c r="Y69" s="61"/>
      <c r="Z69" s="130"/>
      <c r="AA69" s="60"/>
      <c r="AB69" s="154"/>
      <c r="AC69" s="57"/>
      <c r="AD69" s="59"/>
      <c r="AE69" s="130"/>
      <c r="AF69" s="64"/>
      <c r="AG69" s="157"/>
      <c r="AH69" s="48"/>
      <c r="AI69" s="90"/>
      <c r="AJ69" s="50"/>
      <c r="AK69" s="175"/>
      <c r="AL69" s="103"/>
      <c r="AM69" s="103"/>
      <c r="AN69" s="103"/>
      <c r="AO69" s="103"/>
      <c r="AP69" s="103"/>
      <c r="AQ69" s="103"/>
      <c r="AR69" s="103"/>
      <c r="AS69" s="103"/>
      <c r="AT69" s="103"/>
      <c r="AU69" s="103"/>
      <c r="AV69" s="103"/>
      <c r="AW69" s="103"/>
      <c r="AX69" s="103"/>
      <c r="AY69" s="103"/>
      <c r="AZ69" s="103"/>
    </row>
    <row r="70" spans="1:52" s="73" customFormat="1" ht="61.5" customHeight="1" thickBot="1" x14ac:dyDescent="0.3">
      <c r="A70" s="203" t="s">
        <v>95</v>
      </c>
      <c r="B70" s="239" t="s">
        <v>145</v>
      </c>
      <c r="C70" s="57"/>
      <c r="D70" s="58" t="s">
        <v>7</v>
      </c>
      <c r="E70" s="96">
        <f>SUM(F70,G70,I70)</f>
        <v>30</v>
      </c>
      <c r="F70" s="97">
        <f t="shared" si="22"/>
        <v>0</v>
      </c>
      <c r="G70" s="97">
        <f t="shared" si="22"/>
        <v>0</v>
      </c>
      <c r="H70" s="122">
        <v>0</v>
      </c>
      <c r="I70" s="98">
        <f>SUM(L70,Q70,V70,AA70,AF70,AJ70)</f>
        <v>30</v>
      </c>
      <c r="J70" s="57"/>
      <c r="K70" s="59"/>
      <c r="L70" s="60"/>
      <c r="M70" s="154"/>
      <c r="N70" s="57"/>
      <c r="O70" s="61"/>
      <c r="P70" s="131"/>
      <c r="Q70" s="59"/>
      <c r="R70" s="154"/>
      <c r="S70" s="62"/>
      <c r="T70" s="61"/>
      <c r="U70" s="131"/>
      <c r="V70" s="61"/>
      <c r="W70" s="154"/>
      <c r="X70" s="57"/>
      <c r="Y70" s="61"/>
      <c r="Z70" s="131"/>
      <c r="AA70" s="60"/>
      <c r="AB70" s="154"/>
      <c r="AC70" s="57"/>
      <c r="AD70" s="59"/>
      <c r="AE70" s="131"/>
      <c r="AF70" s="64">
        <v>30</v>
      </c>
      <c r="AG70" s="157">
        <v>3</v>
      </c>
      <c r="AH70" s="62"/>
      <c r="AI70" s="57"/>
      <c r="AJ70" s="64"/>
      <c r="AK70" s="174"/>
      <c r="AL70" s="68"/>
      <c r="AM70" s="68"/>
      <c r="AN70" s="68"/>
      <c r="AO70" s="68"/>
      <c r="AP70" s="68"/>
      <c r="AQ70" s="68"/>
      <c r="AR70" s="68"/>
      <c r="AS70" s="68"/>
      <c r="AT70" s="68"/>
      <c r="AU70" s="68"/>
      <c r="AV70" s="68"/>
      <c r="AW70" s="68"/>
      <c r="AX70" s="68"/>
      <c r="AY70" s="68"/>
      <c r="AZ70" s="68"/>
    </row>
    <row r="71" spans="1:52" s="70" customFormat="1" ht="13.8" thickBot="1" x14ac:dyDescent="0.3">
      <c r="A71" s="236" t="s">
        <v>139</v>
      </c>
      <c r="B71" s="236"/>
      <c r="C71" s="237"/>
      <c r="D71" s="224"/>
      <c r="E71" s="224"/>
      <c r="F71" s="224"/>
      <c r="G71" s="224"/>
      <c r="H71" s="224"/>
      <c r="I71" s="224"/>
      <c r="J71" s="224"/>
      <c r="K71" s="224"/>
      <c r="L71" s="224"/>
      <c r="M71" s="224"/>
      <c r="N71" s="224"/>
      <c r="O71" s="224"/>
      <c r="P71" s="224"/>
      <c r="Q71" s="224"/>
      <c r="R71" s="224"/>
      <c r="S71" s="224"/>
      <c r="T71" s="224"/>
      <c r="U71" s="224"/>
      <c r="V71" s="224"/>
      <c r="W71" s="224"/>
      <c r="X71" s="224"/>
      <c r="Y71" s="224"/>
      <c r="Z71" s="224"/>
      <c r="AA71" s="224"/>
      <c r="AB71" s="224"/>
      <c r="AC71" s="224"/>
      <c r="AD71" s="224"/>
      <c r="AE71" s="224"/>
      <c r="AF71" s="224"/>
      <c r="AG71" s="224"/>
      <c r="AH71" s="224"/>
      <c r="AI71" s="224"/>
      <c r="AJ71" s="224"/>
      <c r="AK71" s="223"/>
      <c r="AL71" s="68"/>
      <c r="AM71" s="69"/>
      <c r="AN71" s="69"/>
      <c r="AO71" s="69"/>
      <c r="AP71" s="69"/>
      <c r="AQ71" s="69"/>
      <c r="AR71" s="69"/>
      <c r="AS71" s="69"/>
      <c r="AT71" s="69"/>
      <c r="AU71" s="69"/>
      <c r="AV71" s="69"/>
      <c r="AW71" s="69"/>
      <c r="AX71" s="69"/>
      <c r="AY71" s="69"/>
      <c r="AZ71" s="69"/>
    </row>
    <row r="72" spans="1:52" s="70" customFormat="1" ht="17.25" customHeight="1" x14ac:dyDescent="0.25">
      <c r="A72" s="227" t="s">
        <v>150</v>
      </c>
      <c r="B72" s="226" t="s">
        <v>42</v>
      </c>
      <c r="C72" s="148" t="s">
        <v>6</v>
      </c>
      <c r="D72" s="228"/>
      <c r="E72" s="96">
        <v>90</v>
      </c>
      <c r="F72" s="97">
        <v>45</v>
      </c>
      <c r="G72" s="97">
        <f t="shared" ref="F72:G76" si="23">SUM(K72,O72,T72,Y72,AD72,AI72)</f>
        <v>0</v>
      </c>
      <c r="H72" s="122">
        <v>0</v>
      </c>
      <c r="I72" s="98">
        <v>45</v>
      </c>
      <c r="J72" s="95"/>
      <c r="K72" s="229"/>
      <c r="L72" s="100"/>
      <c r="M72" s="172"/>
      <c r="N72" s="95">
        <v>15</v>
      </c>
      <c r="O72" s="230"/>
      <c r="P72" s="231"/>
      <c r="Q72" s="229">
        <v>30</v>
      </c>
      <c r="R72" s="232">
        <v>3</v>
      </c>
      <c r="S72" s="95">
        <v>15</v>
      </c>
      <c r="T72" s="230"/>
      <c r="U72" s="231"/>
      <c r="V72" s="230">
        <v>30</v>
      </c>
      <c r="W72" s="232">
        <v>3</v>
      </c>
      <c r="X72" s="95"/>
      <c r="Y72" s="230"/>
      <c r="Z72" s="231"/>
      <c r="AA72" s="100"/>
      <c r="AB72" s="232"/>
      <c r="AC72" s="95"/>
      <c r="AD72" s="230"/>
      <c r="AE72" s="231"/>
      <c r="AF72" s="99"/>
      <c r="AG72" s="232"/>
      <c r="AH72" s="95"/>
      <c r="AI72" s="230"/>
      <c r="AJ72" s="100"/>
      <c r="AK72" s="233"/>
      <c r="AL72" s="68"/>
      <c r="AM72" s="69"/>
      <c r="AN72" s="69"/>
      <c r="AO72" s="69"/>
      <c r="AP72" s="69"/>
      <c r="AQ72" s="69"/>
      <c r="AR72" s="69"/>
      <c r="AS72" s="69"/>
      <c r="AT72" s="69"/>
      <c r="AU72" s="69"/>
      <c r="AV72" s="69"/>
      <c r="AW72" s="69"/>
      <c r="AX72" s="69"/>
      <c r="AY72" s="69"/>
      <c r="AZ72" s="69"/>
    </row>
    <row r="73" spans="1:52" s="70" customFormat="1" ht="27.75" customHeight="1" x14ac:dyDescent="0.25">
      <c r="A73" s="235" t="s">
        <v>151</v>
      </c>
      <c r="B73" s="86" t="s">
        <v>140</v>
      </c>
      <c r="C73" s="48" t="s">
        <v>6</v>
      </c>
      <c r="D73" s="234"/>
      <c r="E73" s="87">
        <v>90</v>
      </c>
      <c r="F73" s="88">
        <v>45</v>
      </c>
      <c r="G73" s="88">
        <f t="shared" si="23"/>
        <v>0</v>
      </c>
      <c r="H73" s="121">
        <v>0</v>
      </c>
      <c r="I73" s="89">
        <v>45</v>
      </c>
      <c r="J73" s="48"/>
      <c r="K73" s="49"/>
      <c r="L73" s="50"/>
      <c r="M73" s="162"/>
      <c r="N73" s="48"/>
      <c r="O73" s="51"/>
      <c r="P73" s="130"/>
      <c r="Q73" s="49"/>
      <c r="R73" s="152"/>
      <c r="S73" s="48">
        <v>15</v>
      </c>
      <c r="T73" s="51"/>
      <c r="U73" s="130"/>
      <c r="V73" s="51">
        <v>30</v>
      </c>
      <c r="W73" s="152">
        <v>3</v>
      </c>
      <c r="X73" s="48">
        <v>15</v>
      </c>
      <c r="Y73" s="51"/>
      <c r="Z73" s="130"/>
      <c r="AA73" s="50">
        <v>30</v>
      </c>
      <c r="AB73" s="152">
        <v>3</v>
      </c>
      <c r="AC73" s="48"/>
      <c r="AD73" s="51"/>
      <c r="AE73" s="130"/>
      <c r="AF73" s="55"/>
      <c r="AG73" s="152"/>
      <c r="AH73" s="48"/>
      <c r="AI73" s="51"/>
      <c r="AJ73" s="50"/>
      <c r="AK73" s="173"/>
      <c r="AL73" s="68"/>
      <c r="AM73" s="69"/>
      <c r="AN73" s="69"/>
      <c r="AO73" s="69"/>
      <c r="AP73" s="69"/>
      <c r="AQ73" s="69"/>
      <c r="AR73" s="69"/>
      <c r="AS73" s="69"/>
      <c r="AT73" s="69"/>
      <c r="AU73" s="69"/>
      <c r="AV73" s="69"/>
      <c r="AW73" s="69"/>
      <c r="AX73" s="69"/>
      <c r="AY73" s="69"/>
      <c r="AZ73" s="69"/>
    </row>
    <row r="74" spans="1:52" s="70" customFormat="1" ht="18" customHeight="1" thickBot="1" x14ac:dyDescent="0.3">
      <c r="A74" s="203" t="s">
        <v>96</v>
      </c>
      <c r="B74" s="106" t="s">
        <v>156</v>
      </c>
      <c r="C74" s="218"/>
      <c r="D74" s="58" t="s">
        <v>7</v>
      </c>
      <c r="E74" s="108">
        <v>30</v>
      </c>
      <c r="F74" s="109">
        <v>0</v>
      </c>
      <c r="G74" s="109">
        <v>0</v>
      </c>
      <c r="H74" s="123">
        <v>0</v>
      </c>
      <c r="I74" s="110">
        <f>SUM(L74,Q74,V74,AA74,AF74,AJ74)</f>
        <v>0</v>
      </c>
      <c r="J74" s="75"/>
      <c r="K74" s="111"/>
      <c r="L74" s="74"/>
      <c r="M74" s="164"/>
      <c r="N74" s="261">
        <v>30</v>
      </c>
      <c r="O74" s="257"/>
      <c r="P74" s="257"/>
      <c r="Q74" s="258"/>
      <c r="R74" s="150">
        <v>1</v>
      </c>
      <c r="S74" s="256"/>
      <c r="T74" s="259"/>
      <c r="U74" s="259"/>
      <c r="V74" s="260"/>
      <c r="W74" s="166"/>
      <c r="X74" s="256"/>
      <c r="Y74" s="257"/>
      <c r="Z74" s="257"/>
      <c r="AA74" s="258"/>
      <c r="AB74" s="166"/>
      <c r="AC74" s="256"/>
      <c r="AD74" s="259"/>
      <c r="AE74" s="259"/>
      <c r="AF74" s="260"/>
      <c r="AG74" s="166"/>
      <c r="AH74" s="256"/>
      <c r="AI74" s="259"/>
      <c r="AJ74" s="260"/>
      <c r="AK74" s="176"/>
      <c r="AL74" s="68"/>
      <c r="AM74" s="69"/>
      <c r="AN74" s="69"/>
      <c r="AO74" s="69"/>
      <c r="AP74" s="69"/>
      <c r="AQ74" s="69"/>
      <c r="AR74" s="69"/>
      <c r="AS74" s="69"/>
      <c r="AT74" s="69"/>
      <c r="AU74" s="69"/>
      <c r="AV74" s="69"/>
      <c r="AW74" s="69"/>
      <c r="AX74" s="69"/>
      <c r="AY74" s="69"/>
      <c r="AZ74" s="69"/>
    </row>
    <row r="75" spans="1:52" s="70" customFormat="1" ht="17.25" customHeight="1" thickBot="1" x14ac:dyDescent="0.3">
      <c r="A75" s="247" t="s">
        <v>141</v>
      </c>
      <c r="B75" s="248"/>
      <c r="C75" s="248"/>
      <c r="D75" s="248"/>
      <c r="E75" s="248"/>
      <c r="F75" s="248"/>
      <c r="G75" s="248"/>
      <c r="H75" s="248"/>
      <c r="I75" s="248"/>
      <c r="J75" s="248"/>
      <c r="K75" s="248"/>
      <c r="L75" s="248"/>
      <c r="M75" s="248"/>
      <c r="N75" s="248"/>
      <c r="O75" s="248"/>
      <c r="P75" s="248"/>
      <c r="Q75" s="248"/>
      <c r="R75" s="248"/>
      <c r="S75" s="248"/>
      <c r="T75" s="248"/>
      <c r="U75" s="248"/>
      <c r="V75" s="248"/>
      <c r="W75" s="248"/>
      <c r="X75" s="248"/>
      <c r="Y75" s="248"/>
      <c r="Z75" s="248"/>
      <c r="AA75" s="248"/>
      <c r="AB75" s="248"/>
      <c r="AC75" s="248"/>
      <c r="AD75" s="248"/>
      <c r="AE75" s="248"/>
      <c r="AF75" s="248"/>
      <c r="AG75" s="248"/>
      <c r="AH75" s="248"/>
      <c r="AI75" s="248"/>
      <c r="AJ75" s="248"/>
      <c r="AK75" s="249"/>
      <c r="AL75" s="68"/>
      <c r="AM75" s="69"/>
      <c r="AN75" s="69"/>
      <c r="AO75" s="69"/>
      <c r="AP75" s="69"/>
      <c r="AQ75" s="69"/>
      <c r="AR75" s="69"/>
      <c r="AS75" s="69"/>
      <c r="AT75" s="69"/>
      <c r="AU75" s="69"/>
      <c r="AV75" s="69"/>
      <c r="AW75" s="69"/>
      <c r="AX75" s="69"/>
      <c r="AY75" s="69"/>
      <c r="AZ75" s="69"/>
    </row>
    <row r="76" spans="1:52" s="70" customFormat="1" ht="14.25" customHeight="1" x14ac:dyDescent="0.25">
      <c r="A76" s="203" t="s">
        <v>127</v>
      </c>
      <c r="B76" s="86" t="s">
        <v>43</v>
      </c>
      <c r="C76" s="48" t="s">
        <v>6</v>
      </c>
      <c r="D76" s="44"/>
      <c r="E76" s="45">
        <f>SUM(F76,G76,I76)</f>
        <v>45</v>
      </c>
      <c r="F76" s="46">
        <f t="shared" si="23"/>
        <v>15</v>
      </c>
      <c r="G76" s="46">
        <f t="shared" si="23"/>
        <v>0</v>
      </c>
      <c r="H76" s="120">
        <v>0</v>
      </c>
      <c r="I76" s="47">
        <f>SUM(L76,Q76,V76,AA76,AF76,AJ76)</f>
        <v>30</v>
      </c>
      <c r="J76" s="48"/>
      <c r="K76" s="49"/>
      <c r="L76" s="50"/>
      <c r="M76" s="162"/>
      <c r="N76" s="48"/>
      <c r="O76" s="51"/>
      <c r="P76" s="130"/>
      <c r="Q76" s="49"/>
      <c r="R76" s="152"/>
      <c r="S76" s="48"/>
      <c r="T76" s="51"/>
      <c r="U76" s="130"/>
      <c r="V76" s="51"/>
      <c r="W76" s="152"/>
      <c r="X76" s="48">
        <v>15</v>
      </c>
      <c r="Y76" s="51"/>
      <c r="Z76" s="130"/>
      <c r="AA76" s="50">
        <v>30</v>
      </c>
      <c r="AB76" s="152">
        <v>4</v>
      </c>
      <c r="AC76" s="48"/>
      <c r="AD76" s="51"/>
      <c r="AE76" s="130"/>
      <c r="AF76" s="55"/>
      <c r="AG76" s="152"/>
      <c r="AH76" s="48"/>
      <c r="AI76" s="51"/>
      <c r="AJ76" s="50"/>
      <c r="AK76" s="173"/>
      <c r="AL76" s="68"/>
      <c r="AM76" s="69"/>
      <c r="AN76" s="69"/>
      <c r="AO76" s="69"/>
      <c r="AP76" s="69"/>
      <c r="AQ76" s="69"/>
      <c r="AR76" s="69"/>
      <c r="AS76" s="69"/>
      <c r="AT76" s="69"/>
      <c r="AU76" s="69"/>
      <c r="AV76" s="69"/>
      <c r="AW76" s="69"/>
      <c r="AX76" s="69"/>
      <c r="AY76" s="69"/>
      <c r="AZ76" s="69"/>
    </row>
    <row r="77" spans="1:52" s="104" customFormat="1" x14ac:dyDescent="0.25">
      <c r="A77" s="203" t="s">
        <v>152</v>
      </c>
      <c r="B77" s="101" t="s">
        <v>44</v>
      </c>
      <c r="C77" s="57"/>
      <c r="D77" s="58" t="s">
        <v>7</v>
      </c>
      <c r="E77" s="45">
        <f>SUM(F77,G77,I77)</f>
        <v>15</v>
      </c>
      <c r="F77" s="46">
        <f>SUM(J77,N77,S77,X77,AC77,AH77)</f>
        <v>0</v>
      </c>
      <c r="G77" s="46">
        <f>SUM(K77,O77,T77,Y77,AD77,AI77)</f>
        <v>0</v>
      </c>
      <c r="H77" s="120">
        <v>0</v>
      </c>
      <c r="I77" s="47">
        <f>SUM(L77,Q77,V77,AA77,AF77,AJ77)</f>
        <v>15</v>
      </c>
      <c r="J77" s="57"/>
      <c r="K77" s="59"/>
      <c r="L77" s="60"/>
      <c r="M77" s="163"/>
      <c r="N77" s="57"/>
      <c r="O77" s="61"/>
      <c r="P77" s="130"/>
      <c r="Q77" s="59"/>
      <c r="R77" s="154"/>
      <c r="S77" s="62"/>
      <c r="T77" s="61"/>
      <c r="U77" s="130"/>
      <c r="V77" s="61">
        <v>15</v>
      </c>
      <c r="W77" s="154">
        <v>1</v>
      </c>
      <c r="X77" s="57"/>
      <c r="Y77" s="61"/>
      <c r="Z77" s="130"/>
      <c r="AA77" s="60"/>
      <c r="AB77" s="154"/>
      <c r="AC77" s="57"/>
      <c r="AD77" s="59"/>
      <c r="AE77" s="130"/>
      <c r="AF77" s="64"/>
      <c r="AG77" s="157"/>
      <c r="AH77" s="62"/>
      <c r="AI77" s="57"/>
      <c r="AJ77" s="64"/>
      <c r="AK77" s="174"/>
      <c r="AL77" s="103"/>
      <c r="AM77" s="103"/>
      <c r="AN77" s="103"/>
      <c r="AO77" s="103"/>
      <c r="AP77" s="103"/>
      <c r="AQ77" s="103"/>
      <c r="AR77" s="103"/>
      <c r="AS77" s="103"/>
      <c r="AT77" s="103"/>
      <c r="AU77" s="103"/>
      <c r="AV77" s="103"/>
      <c r="AW77" s="103"/>
      <c r="AX77" s="103"/>
      <c r="AY77" s="103"/>
      <c r="AZ77" s="103"/>
    </row>
    <row r="78" spans="1:52" s="104" customFormat="1" x14ac:dyDescent="0.25">
      <c r="A78" s="250" t="s">
        <v>142</v>
      </c>
      <c r="B78" s="251"/>
      <c r="C78" s="251"/>
      <c r="D78" s="251"/>
      <c r="E78" s="251"/>
      <c r="F78" s="251"/>
      <c r="G78" s="251"/>
      <c r="H78" s="251"/>
      <c r="I78" s="251"/>
      <c r="J78" s="251"/>
      <c r="K78" s="251"/>
      <c r="L78" s="251"/>
      <c r="M78" s="251"/>
      <c r="N78" s="251"/>
      <c r="O78" s="251"/>
      <c r="P78" s="251"/>
      <c r="Q78" s="251"/>
      <c r="R78" s="251"/>
      <c r="S78" s="251"/>
      <c r="T78" s="251"/>
      <c r="U78" s="251"/>
      <c r="V78" s="251"/>
      <c r="W78" s="251"/>
      <c r="X78" s="251"/>
      <c r="Y78" s="251"/>
      <c r="Z78" s="251"/>
      <c r="AA78" s="251"/>
      <c r="AB78" s="251"/>
      <c r="AC78" s="251"/>
      <c r="AD78" s="251"/>
      <c r="AE78" s="251"/>
      <c r="AF78" s="251"/>
      <c r="AG78" s="251"/>
      <c r="AH78" s="251"/>
      <c r="AI78" s="251"/>
      <c r="AJ78" s="251"/>
      <c r="AK78" s="252"/>
      <c r="AL78" s="103"/>
      <c r="AM78" s="103"/>
      <c r="AN78" s="103"/>
      <c r="AO78" s="103"/>
      <c r="AP78" s="103"/>
      <c r="AQ78" s="103"/>
      <c r="AR78" s="103"/>
      <c r="AS78" s="103"/>
      <c r="AT78" s="103"/>
      <c r="AU78" s="103"/>
      <c r="AV78" s="103"/>
      <c r="AW78" s="103"/>
      <c r="AX78" s="103"/>
      <c r="AY78" s="103"/>
      <c r="AZ78" s="103"/>
    </row>
    <row r="79" spans="1:52" s="104" customFormat="1" ht="51" customHeight="1" x14ac:dyDescent="0.25">
      <c r="A79" s="203" t="s">
        <v>97</v>
      </c>
      <c r="B79" s="101" t="s">
        <v>69</v>
      </c>
      <c r="C79" s="57" t="s">
        <v>6</v>
      </c>
      <c r="D79" s="102"/>
      <c r="E79" s="45">
        <f>SUM(F79,G79,I79)</f>
        <v>90</v>
      </c>
      <c r="F79" s="46">
        <f>SUM(J79,N79,S79,X79,AC79,AH79)</f>
        <v>30</v>
      </c>
      <c r="G79" s="46">
        <f>SUM(K79,O79,T79,Y79,AD79,AI79)</f>
        <v>0</v>
      </c>
      <c r="H79" s="120">
        <v>0</v>
      </c>
      <c r="I79" s="47">
        <f>SUM(L79,Q79,V79,AA79,AF79,AJ79)</f>
        <v>60</v>
      </c>
      <c r="J79" s="57"/>
      <c r="K79" s="59"/>
      <c r="L79" s="60"/>
      <c r="M79" s="154"/>
      <c r="N79" s="57"/>
      <c r="O79" s="61"/>
      <c r="P79" s="130"/>
      <c r="Q79" s="59"/>
      <c r="R79" s="154"/>
      <c r="S79" s="57"/>
      <c r="T79" s="61"/>
      <c r="U79" s="130"/>
      <c r="V79" s="61"/>
      <c r="W79" s="154"/>
      <c r="X79" s="57"/>
      <c r="Y79" s="61"/>
      <c r="Z79" s="130"/>
      <c r="AA79" s="60"/>
      <c r="AB79" s="154"/>
      <c r="AC79" s="57">
        <v>15</v>
      </c>
      <c r="AD79" s="61"/>
      <c r="AE79" s="130"/>
      <c r="AF79" s="64">
        <v>30</v>
      </c>
      <c r="AG79" s="154">
        <v>4</v>
      </c>
      <c r="AH79" s="57">
        <v>15</v>
      </c>
      <c r="AI79" s="61"/>
      <c r="AJ79" s="60">
        <v>30</v>
      </c>
      <c r="AK79" s="174">
        <v>4</v>
      </c>
      <c r="AL79" s="103"/>
      <c r="AM79" s="103"/>
      <c r="AN79" s="103"/>
      <c r="AO79" s="103"/>
      <c r="AP79" s="103"/>
      <c r="AQ79" s="103"/>
      <c r="AR79" s="103"/>
      <c r="AS79" s="103"/>
      <c r="AT79" s="103"/>
      <c r="AU79" s="103"/>
      <c r="AV79" s="103"/>
      <c r="AW79" s="103"/>
      <c r="AX79" s="103"/>
      <c r="AY79" s="103"/>
      <c r="AZ79" s="103"/>
    </row>
    <row r="80" spans="1:52" s="70" customFormat="1" ht="18" customHeight="1" thickBot="1" x14ac:dyDescent="0.3">
      <c r="A80" s="203" t="s">
        <v>98</v>
      </c>
      <c r="B80" s="106" t="s">
        <v>12</v>
      </c>
      <c r="C80" s="218"/>
      <c r="D80" s="58" t="s">
        <v>7</v>
      </c>
      <c r="E80" s="108">
        <f>SUM(N80,S80,X80,AC80,AH80)</f>
        <v>270</v>
      </c>
      <c r="F80" s="109">
        <v>0</v>
      </c>
      <c r="G80" s="109">
        <v>0</v>
      </c>
      <c r="H80" s="123">
        <v>0</v>
      </c>
      <c r="I80" s="110">
        <f>SUM(L80,Q80,V80,AA80,AF80,AJ80)</f>
        <v>0</v>
      </c>
      <c r="J80" s="75"/>
      <c r="K80" s="111"/>
      <c r="L80" s="74"/>
      <c r="M80" s="164"/>
      <c r="N80" s="261">
        <v>30</v>
      </c>
      <c r="O80" s="257"/>
      <c r="P80" s="257"/>
      <c r="Q80" s="258"/>
      <c r="R80" s="150">
        <v>1</v>
      </c>
      <c r="S80" s="256">
        <v>60</v>
      </c>
      <c r="T80" s="259"/>
      <c r="U80" s="259"/>
      <c r="V80" s="260"/>
      <c r="W80" s="166">
        <v>2</v>
      </c>
      <c r="X80" s="256">
        <v>120</v>
      </c>
      <c r="Y80" s="257"/>
      <c r="Z80" s="257"/>
      <c r="AA80" s="258"/>
      <c r="AB80" s="166">
        <v>4</v>
      </c>
      <c r="AC80" s="256">
        <v>60</v>
      </c>
      <c r="AD80" s="259"/>
      <c r="AE80" s="259"/>
      <c r="AF80" s="260"/>
      <c r="AG80" s="166">
        <v>2</v>
      </c>
      <c r="AH80" s="256"/>
      <c r="AI80" s="259"/>
      <c r="AJ80" s="260"/>
      <c r="AK80" s="176"/>
      <c r="AL80" s="68"/>
      <c r="AM80" s="69"/>
      <c r="AN80" s="69"/>
      <c r="AO80" s="69"/>
      <c r="AP80" s="69"/>
      <c r="AQ80" s="69"/>
      <c r="AR80" s="69"/>
      <c r="AS80" s="69"/>
      <c r="AT80" s="69"/>
      <c r="AU80" s="69"/>
      <c r="AV80" s="69"/>
      <c r="AW80" s="69"/>
      <c r="AX80" s="69"/>
      <c r="AY80" s="69"/>
      <c r="AZ80" s="69"/>
    </row>
    <row r="81" spans="1:52" s="70" customFormat="1" ht="18" customHeight="1" thickBot="1" x14ac:dyDescent="0.3">
      <c r="A81" s="221" t="s">
        <v>13</v>
      </c>
      <c r="B81" s="206"/>
      <c r="C81" s="220"/>
      <c r="D81" s="217" t="s">
        <v>7</v>
      </c>
      <c r="E81" s="186">
        <f>SUM(E68:E79)</f>
        <v>420</v>
      </c>
      <c r="F81" s="141">
        <f>SUM(F72:F80)</f>
        <v>135</v>
      </c>
      <c r="G81" s="141">
        <f t="shared" ref="G81:L81" si="24">SUM(G72:G79)</f>
        <v>0</v>
      </c>
      <c r="H81" s="182">
        <f t="shared" si="24"/>
        <v>0</v>
      </c>
      <c r="I81" s="183">
        <f t="shared" si="24"/>
        <v>195</v>
      </c>
      <c r="J81" s="208">
        <f t="shared" si="24"/>
        <v>0</v>
      </c>
      <c r="K81" s="209">
        <f t="shared" si="24"/>
        <v>0</v>
      </c>
      <c r="L81" s="209">
        <f t="shared" si="24"/>
        <v>0</v>
      </c>
      <c r="M81" s="210"/>
      <c r="N81" s="207"/>
      <c r="O81" s="211"/>
      <c r="P81" s="211"/>
      <c r="Q81" s="211"/>
      <c r="R81" s="212"/>
      <c r="S81" s="213"/>
      <c r="T81" s="213"/>
      <c r="U81" s="213"/>
      <c r="V81" s="213"/>
      <c r="W81" s="214"/>
      <c r="X81" s="213"/>
      <c r="Y81" s="211"/>
      <c r="Z81" s="211"/>
      <c r="AA81" s="211"/>
      <c r="AB81" s="214"/>
      <c r="AC81" s="213"/>
      <c r="AD81" s="213"/>
      <c r="AE81" s="213"/>
      <c r="AF81" s="213"/>
      <c r="AG81" s="214"/>
      <c r="AH81" s="213"/>
      <c r="AI81" s="213"/>
      <c r="AJ81" s="213"/>
      <c r="AK81" s="215"/>
      <c r="AL81" s="68"/>
      <c r="AM81" s="69"/>
      <c r="AN81" s="69"/>
      <c r="AO81" s="69"/>
      <c r="AP81" s="69"/>
      <c r="AQ81" s="69"/>
      <c r="AR81" s="69"/>
      <c r="AS81" s="69"/>
      <c r="AT81" s="69"/>
      <c r="AU81" s="69"/>
      <c r="AV81" s="69"/>
      <c r="AW81" s="69"/>
      <c r="AX81" s="69"/>
      <c r="AY81" s="69"/>
      <c r="AZ81" s="69"/>
    </row>
    <row r="82" spans="1:52" s="70" customFormat="1" ht="13.8" thickBot="1" x14ac:dyDescent="0.3">
      <c r="A82" s="204" t="s">
        <v>128</v>
      </c>
      <c r="B82" s="205"/>
      <c r="C82" s="219"/>
      <c r="D82" s="216"/>
      <c r="E82" s="141">
        <f>+SUM(E80:E81)</f>
        <v>690</v>
      </c>
      <c r="F82" s="141">
        <f>+SUM(F68:F80)</f>
        <v>150</v>
      </c>
      <c r="G82" s="141">
        <f t="shared" ref="G82:L82" si="25">SUM(G68:G80)</f>
        <v>0</v>
      </c>
      <c r="H82" s="182">
        <f t="shared" si="25"/>
        <v>0</v>
      </c>
      <c r="I82" s="183">
        <f t="shared" si="25"/>
        <v>240</v>
      </c>
      <c r="J82" s="76">
        <f t="shared" si="25"/>
        <v>15</v>
      </c>
      <c r="K82" s="77">
        <f t="shared" si="25"/>
        <v>0</v>
      </c>
      <c r="L82" s="78">
        <f t="shared" si="25"/>
        <v>0</v>
      </c>
      <c r="M82" s="153">
        <f>SUM(M68:M79)</f>
        <v>1</v>
      </c>
      <c r="N82" s="76">
        <f>SUM(N68:N73)</f>
        <v>15</v>
      </c>
      <c r="O82" s="77">
        <f>SUM(O68:O79)</f>
        <v>0</v>
      </c>
      <c r="P82" s="132">
        <f>SUM(P68:P79)</f>
        <v>0</v>
      </c>
      <c r="Q82" s="78">
        <f>SUM(Q68:Q79)</f>
        <v>30</v>
      </c>
      <c r="R82" s="153">
        <f>SUM(R68:R80)</f>
        <v>5</v>
      </c>
      <c r="S82" s="76">
        <f>SUM(S68:S79)</f>
        <v>30</v>
      </c>
      <c r="T82" s="77">
        <f>SUM(T68:T79)</f>
        <v>0</v>
      </c>
      <c r="U82" s="132">
        <f>SUM(U68:U79)</f>
        <v>0</v>
      </c>
      <c r="V82" s="78">
        <f>SUM(V68:V79)</f>
        <v>75</v>
      </c>
      <c r="W82" s="153">
        <f>SUM(W68:W80)</f>
        <v>9</v>
      </c>
      <c r="X82" s="76">
        <f>SUM(X68:X79)</f>
        <v>30</v>
      </c>
      <c r="Y82" s="77">
        <f>SUM(Y68:Y79)</f>
        <v>0</v>
      </c>
      <c r="Z82" s="132">
        <f>SUM(Z68:Z79)</f>
        <v>0</v>
      </c>
      <c r="AA82" s="78">
        <f>SUM(AA68:AA79)</f>
        <v>60</v>
      </c>
      <c r="AB82" s="153">
        <f>SUM(AB68:AB80)</f>
        <v>11</v>
      </c>
      <c r="AC82" s="76">
        <f>SUM(AC68:AC79)</f>
        <v>15</v>
      </c>
      <c r="AD82" s="77">
        <f>SUM(AD68:AD79)</f>
        <v>0</v>
      </c>
      <c r="AE82" s="132">
        <f>SUM(AE68:AE79)</f>
        <v>0</v>
      </c>
      <c r="AF82" s="78">
        <f>SUM(AF68:AF79)</f>
        <v>75</v>
      </c>
      <c r="AG82" s="153">
        <f>SUM(AG68:AG80)</f>
        <v>10</v>
      </c>
      <c r="AH82" s="76">
        <f>SUM(AH68:AH79)</f>
        <v>15</v>
      </c>
      <c r="AI82" s="77">
        <f>SUM(AI68:AI79)</f>
        <v>0</v>
      </c>
      <c r="AJ82" s="78">
        <f>SUM(AJ68:AJ79)</f>
        <v>30</v>
      </c>
      <c r="AK82" s="153">
        <f>SUM(AK68:AK80)</f>
        <v>4</v>
      </c>
      <c r="AL82" s="68"/>
      <c r="AM82" s="69"/>
      <c r="AN82" s="69"/>
      <c r="AO82" s="69"/>
      <c r="AP82" s="69"/>
      <c r="AQ82" s="69"/>
      <c r="AR82" s="69"/>
      <c r="AS82" s="69"/>
      <c r="AT82" s="69"/>
      <c r="AU82" s="69"/>
      <c r="AV82" s="69"/>
      <c r="AW82" s="69"/>
      <c r="AX82" s="69"/>
      <c r="AY82" s="69"/>
      <c r="AZ82" s="69"/>
    </row>
    <row r="83" spans="1:52" s="70" customFormat="1" ht="13.8" thickBot="1" x14ac:dyDescent="0.3">
      <c r="A83" s="247" t="s">
        <v>167</v>
      </c>
      <c r="B83" s="262"/>
      <c r="C83" s="262"/>
      <c r="D83" s="262"/>
      <c r="E83" s="262"/>
      <c r="F83" s="262"/>
      <c r="G83" s="262"/>
      <c r="H83" s="262"/>
      <c r="I83" s="262"/>
      <c r="J83" s="262"/>
      <c r="K83" s="262"/>
      <c r="L83" s="262"/>
      <c r="M83" s="262"/>
      <c r="N83" s="262"/>
      <c r="O83" s="262"/>
      <c r="P83" s="262"/>
      <c r="Q83" s="262"/>
      <c r="R83" s="262"/>
      <c r="S83" s="262"/>
      <c r="T83" s="262"/>
      <c r="U83" s="262"/>
      <c r="V83" s="262"/>
      <c r="W83" s="262"/>
      <c r="X83" s="262"/>
      <c r="Y83" s="262"/>
      <c r="Z83" s="262"/>
      <c r="AA83" s="262"/>
      <c r="AB83" s="262"/>
      <c r="AC83" s="262"/>
      <c r="AD83" s="262"/>
      <c r="AE83" s="262"/>
      <c r="AF83" s="262"/>
      <c r="AG83" s="262"/>
      <c r="AH83" s="262"/>
      <c r="AI83" s="262"/>
      <c r="AJ83" s="262"/>
      <c r="AK83" s="263"/>
      <c r="AL83" s="68"/>
      <c r="AM83" s="69"/>
      <c r="AN83" s="69"/>
      <c r="AO83" s="69"/>
      <c r="AP83" s="69"/>
      <c r="AQ83" s="69"/>
      <c r="AR83" s="69"/>
      <c r="AS83" s="69"/>
      <c r="AT83" s="69"/>
      <c r="AU83" s="69"/>
      <c r="AV83" s="69"/>
      <c r="AW83" s="69"/>
      <c r="AX83" s="69"/>
      <c r="AY83" s="69"/>
      <c r="AZ83" s="69"/>
    </row>
    <row r="84" spans="1:52" s="70" customFormat="1" ht="27" customHeight="1" x14ac:dyDescent="0.25">
      <c r="A84" s="41" t="s">
        <v>153</v>
      </c>
      <c r="B84" s="23" t="s">
        <v>161</v>
      </c>
      <c r="C84" s="43"/>
      <c r="D84" s="44" t="s">
        <v>7</v>
      </c>
      <c r="E84" s="45">
        <f>SUM(F84,G84,I84)</f>
        <v>15</v>
      </c>
      <c r="F84" s="46">
        <f t="shared" ref="F84:G87" si="26">SUM(J84,N84,S84,X84,AC84,AH84)</f>
        <v>0</v>
      </c>
      <c r="G84" s="46">
        <f t="shared" si="26"/>
        <v>0</v>
      </c>
      <c r="H84" s="120">
        <v>0</v>
      </c>
      <c r="I84" s="47">
        <f>SUM(L84,Q84,V84,AA84,AF84,AJ84)</f>
        <v>15</v>
      </c>
      <c r="J84" s="48"/>
      <c r="K84" s="49"/>
      <c r="L84" s="50"/>
      <c r="M84" s="152"/>
      <c r="N84" s="48"/>
      <c r="O84" s="51"/>
      <c r="P84" s="130"/>
      <c r="Q84" s="50"/>
      <c r="R84" s="152"/>
      <c r="S84" s="48"/>
      <c r="T84" s="51"/>
      <c r="U84" s="130"/>
      <c r="V84" s="50"/>
      <c r="W84" s="152"/>
      <c r="X84" s="48"/>
      <c r="Y84" s="51"/>
      <c r="Z84" s="130"/>
      <c r="AA84" s="50"/>
      <c r="AB84" s="152"/>
      <c r="AC84" s="48"/>
      <c r="AD84" s="51"/>
      <c r="AE84" s="130"/>
      <c r="AF84" s="50"/>
      <c r="AG84" s="152"/>
      <c r="AH84" s="52"/>
      <c r="AI84" s="53"/>
      <c r="AJ84" s="54">
        <v>15</v>
      </c>
      <c r="AK84" s="170">
        <v>1</v>
      </c>
      <c r="AL84" s="68"/>
      <c r="AM84" s="69"/>
      <c r="AN84" s="69"/>
      <c r="AO84" s="69"/>
      <c r="AP84" s="69"/>
      <c r="AQ84" s="69"/>
      <c r="AR84" s="69"/>
      <c r="AS84" s="69"/>
      <c r="AT84" s="69"/>
      <c r="AU84" s="69"/>
      <c r="AV84" s="69"/>
      <c r="AW84" s="69"/>
      <c r="AX84" s="69"/>
      <c r="AY84" s="69"/>
      <c r="AZ84" s="69"/>
    </row>
    <row r="85" spans="1:52" s="70" customFormat="1" ht="36" customHeight="1" x14ac:dyDescent="0.25">
      <c r="A85" s="41" t="s">
        <v>99</v>
      </c>
      <c r="B85" s="198" t="s">
        <v>162</v>
      </c>
      <c r="C85" s="43"/>
      <c r="D85" s="44" t="s">
        <v>7</v>
      </c>
      <c r="E85" s="45">
        <v>30</v>
      </c>
      <c r="F85" s="46">
        <f t="shared" si="26"/>
        <v>0</v>
      </c>
      <c r="G85" s="46">
        <f t="shared" si="26"/>
        <v>0</v>
      </c>
      <c r="H85" s="120">
        <v>0</v>
      </c>
      <c r="I85" s="47">
        <v>30</v>
      </c>
      <c r="J85" s="48"/>
      <c r="K85" s="49"/>
      <c r="L85" s="50"/>
      <c r="M85" s="152"/>
      <c r="N85" s="48"/>
      <c r="O85" s="51"/>
      <c r="P85" s="130"/>
      <c r="Q85" s="50"/>
      <c r="R85" s="152"/>
      <c r="S85" s="48"/>
      <c r="T85" s="51"/>
      <c r="U85" s="130"/>
      <c r="V85" s="50">
        <v>30</v>
      </c>
      <c r="W85" s="152">
        <v>3</v>
      </c>
      <c r="X85" s="48"/>
      <c r="Y85" s="51"/>
      <c r="Z85" s="130"/>
      <c r="AA85" s="50"/>
      <c r="AB85" s="152"/>
      <c r="AC85" s="48"/>
      <c r="AD85" s="51"/>
      <c r="AE85" s="130"/>
      <c r="AF85" s="50"/>
      <c r="AG85" s="152"/>
      <c r="AH85" s="52"/>
      <c r="AI85" s="53"/>
      <c r="AJ85" s="54"/>
      <c r="AK85" s="170"/>
      <c r="AL85" s="68"/>
      <c r="AM85" s="69"/>
      <c r="AN85" s="69"/>
      <c r="AO85" s="69"/>
      <c r="AP85" s="69"/>
      <c r="AQ85" s="69"/>
      <c r="AR85" s="69"/>
      <c r="AS85" s="69"/>
      <c r="AT85" s="69"/>
      <c r="AU85" s="69"/>
      <c r="AV85" s="69"/>
      <c r="AW85" s="69"/>
      <c r="AX85" s="69"/>
      <c r="AY85" s="69"/>
      <c r="AZ85" s="69"/>
    </row>
    <row r="86" spans="1:52" s="70" customFormat="1" ht="43.5" customHeight="1" x14ac:dyDescent="0.25">
      <c r="A86" s="41" t="s">
        <v>100</v>
      </c>
      <c r="B86" s="198" t="s">
        <v>163</v>
      </c>
      <c r="C86" s="43"/>
      <c r="D86" s="44" t="s">
        <v>7</v>
      </c>
      <c r="E86" s="45">
        <f>SUM(F86,G86,I86)</f>
        <v>15</v>
      </c>
      <c r="F86" s="46">
        <f t="shared" si="26"/>
        <v>0</v>
      </c>
      <c r="G86" s="46">
        <f t="shared" si="26"/>
        <v>0</v>
      </c>
      <c r="H86" s="120">
        <v>0</v>
      </c>
      <c r="I86" s="47">
        <f>SUM(L86,Q86,V86,AA86,AF86,AJ86)</f>
        <v>15</v>
      </c>
      <c r="J86" s="48"/>
      <c r="K86" s="49"/>
      <c r="L86" s="50"/>
      <c r="M86" s="152"/>
      <c r="N86" s="48"/>
      <c r="O86" s="51"/>
      <c r="P86" s="130"/>
      <c r="Q86" s="50"/>
      <c r="R86" s="152"/>
      <c r="S86" s="48"/>
      <c r="T86" s="51"/>
      <c r="U86" s="130"/>
      <c r="V86" s="50"/>
      <c r="W86" s="152"/>
      <c r="X86" s="48"/>
      <c r="Y86" s="51"/>
      <c r="Z86" s="130"/>
      <c r="AA86" s="50"/>
      <c r="AB86" s="152"/>
      <c r="AC86" s="48"/>
      <c r="AD86" s="51"/>
      <c r="AE86" s="130"/>
      <c r="AF86" s="50">
        <v>15</v>
      </c>
      <c r="AG86" s="152">
        <v>1</v>
      </c>
      <c r="AH86" s="48"/>
      <c r="AI86" s="51"/>
      <c r="AJ86" s="50"/>
      <c r="AK86" s="156"/>
      <c r="AL86" s="68"/>
      <c r="AM86" s="69"/>
      <c r="AN86" s="69"/>
      <c r="AO86" s="69"/>
      <c r="AP86" s="69"/>
      <c r="AQ86" s="69"/>
      <c r="AR86" s="69"/>
      <c r="AS86" s="69"/>
      <c r="AT86" s="69"/>
      <c r="AU86" s="69"/>
      <c r="AV86" s="69"/>
      <c r="AW86" s="69"/>
      <c r="AX86" s="69"/>
      <c r="AY86" s="69"/>
      <c r="AZ86" s="69"/>
    </row>
    <row r="87" spans="1:52" s="70" customFormat="1" ht="60" customHeight="1" x14ac:dyDescent="0.25">
      <c r="A87" s="41" t="s">
        <v>101</v>
      </c>
      <c r="B87" s="198" t="s">
        <v>164</v>
      </c>
      <c r="C87" s="43"/>
      <c r="D87" s="44" t="s">
        <v>7</v>
      </c>
      <c r="E87" s="45">
        <v>30</v>
      </c>
      <c r="F87" s="46">
        <f t="shared" si="26"/>
        <v>0</v>
      </c>
      <c r="G87" s="46">
        <f t="shared" si="26"/>
        <v>0</v>
      </c>
      <c r="H87" s="120">
        <v>0</v>
      </c>
      <c r="I87" s="47">
        <v>30</v>
      </c>
      <c r="J87" s="48"/>
      <c r="K87" s="49"/>
      <c r="L87" s="50"/>
      <c r="M87" s="152"/>
      <c r="N87" s="48"/>
      <c r="O87" s="51"/>
      <c r="P87" s="130"/>
      <c r="Q87" s="50"/>
      <c r="R87" s="152"/>
      <c r="S87" s="48"/>
      <c r="T87" s="51"/>
      <c r="U87" s="130"/>
      <c r="V87" s="50"/>
      <c r="W87" s="152"/>
      <c r="X87" s="48"/>
      <c r="Y87" s="51"/>
      <c r="Z87" s="130"/>
      <c r="AA87" s="50">
        <v>30</v>
      </c>
      <c r="AB87" s="152">
        <v>3</v>
      </c>
      <c r="AC87" s="57"/>
      <c r="AD87" s="61"/>
      <c r="AE87" s="130"/>
      <c r="AF87" s="60"/>
      <c r="AG87" s="154"/>
      <c r="AH87" s="57"/>
      <c r="AI87" s="61"/>
      <c r="AJ87" s="60"/>
      <c r="AK87" s="157"/>
      <c r="AL87" s="68"/>
      <c r="AM87" s="69"/>
      <c r="AN87" s="69"/>
      <c r="AO87" s="69"/>
      <c r="AP87" s="69"/>
      <c r="AQ87" s="69"/>
      <c r="AR87" s="69"/>
      <c r="AS87" s="69"/>
      <c r="AT87" s="69"/>
      <c r="AU87" s="69"/>
      <c r="AV87" s="69"/>
      <c r="AW87" s="69"/>
      <c r="AX87" s="69"/>
      <c r="AY87" s="69"/>
      <c r="AZ87" s="69"/>
    </row>
    <row r="88" spans="1:52" s="70" customFormat="1" ht="38.25" customHeight="1" x14ac:dyDescent="0.25">
      <c r="A88" s="41" t="s">
        <v>154</v>
      </c>
      <c r="B88" s="198" t="s">
        <v>165</v>
      </c>
      <c r="C88" s="43"/>
      <c r="D88" s="44" t="s">
        <v>7</v>
      </c>
      <c r="E88" s="45">
        <v>15</v>
      </c>
      <c r="F88" s="46">
        <v>0</v>
      </c>
      <c r="G88" s="46">
        <v>0</v>
      </c>
      <c r="H88" s="120">
        <v>0</v>
      </c>
      <c r="I88" s="47">
        <v>15</v>
      </c>
      <c r="J88" s="48"/>
      <c r="K88" s="49"/>
      <c r="L88" s="50"/>
      <c r="M88" s="152"/>
      <c r="N88" s="48"/>
      <c r="O88" s="51"/>
      <c r="P88" s="130"/>
      <c r="Q88" s="50"/>
      <c r="R88" s="152"/>
      <c r="S88" s="48"/>
      <c r="T88" s="51"/>
      <c r="U88" s="130"/>
      <c r="V88" s="50"/>
      <c r="W88" s="152"/>
      <c r="X88" s="48"/>
      <c r="Y88" s="51"/>
      <c r="Z88" s="130"/>
      <c r="AA88" s="50"/>
      <c r="AB88" s="152"/>
      <c r="AC88" s="57"/>
      <c r="AD88" s="61"/>
      <c r="AE88" s="130"/>
      <c r="AF88" s="60">
        <v>15</v>
      </c>
      <c r="AG88" s="154">
        <v>1</v>
      </c>
      <c r="AH88" s="57"/>
      <c r="AI88" s="61"/>
      <c r="AJ88" s="60"/>
      <c r="AK88" s="157"/>
      <c r="AL88" s="68"/>
      <c r="AM88" s="69"/>
      <c r="AN88" s="69"/>
      <c r="AO88" s="69"/>
      <c r="AP88" s="69"/>
      <c r="AQ88" s="69"/>
      <c r="AR88" s="69"/>
      <c r="AS88" s="69"/>
      <c r="AT88" s="69"/>
      <c r="AU88" s="69"/>
      <c r="AV88" s="69"/>
      <c r="AW88" s="69"/>
      <c r="AX88" s="69"/>
      <c r="AY88" s="69"/>
      <c r="AZ88" s="69"/>
    </row>
    <row r="89" spans="1:52" s="70" customFormat="1" ht="18" customHeight="1" thickBot="1" x14ac:dyDescent="0.3">
      <c r="A89" s="203" t="s">
        <v>102</v>
      </c>
      <c r="B89" s="106" t="s">
        <v>12</v>
      </c>
      <c r="C89" s="107"/>
      <c r="D89" s="58" t="s">
        <v>7</v>
      </c>
      <c r="E89" s="108">
        <f>SUM(N89,S89,X89,AC89,AH89)</f>
        <v>120</v>
      </c>
      <c r="F89" s="109">
        <v>0</v>
      </c>
      <c r="G89" s="109">
        <v>0</v>
      </c>
      <c r="H89" s="123">
        <v>0</v>
      </c>
      <c r="I89" s="110">
        <f>SUM(L89,Q89,V89,AA89,AF89,AJ89)</f>
        <v>0</v>
      </c>
      <c r="J89" s="75"/>
      <c r="K89" s="111"/>
      <c r="L89" s="74"/>
      <c r="M89" s="164"/>
      <c r="N89" s="261"/>
      <c r="O89" s="257"/>
      <c r="P89" s="257"/>
      <c r="Q89" s="258"/>
      <c r="R89" s="150"/>
      <c r="S89" s="256"/>
      <c r="T89" s="259"/>
      <c r="U89" s="259"/>
      <c r="V89" s="260"/>
      <c r="W89" s="166"/>
      <c r="X89" s="256"/>
      <c r="Y89" s="257"/>
      <c r="Z89" s="257"/>
      <c r="AA89" s="258"/>
      <c r="AB89" s="166"/>
      <c r="AC89" s="256"/>
      <c r="AD89" s="259"/>
      <c r="AE89" s="259"/>
      <c r="AF89" s="260"/>
      <c r="AG89" s="166"/>
      <c r="AH89" s="256">
        <v>120</v>
      </c>
      <c r="AI89" s="259"/>
      <c r="AJ89" s="260"/>
      <c r="AK89" s="176">
        <v>4</v>
      </c>
      <c r="AL89" s="68"/>
      <c r="AM89" s="69"/>
      <c r="AN89" s="69"/>
      <c r="AO89" s="69"/>
      <c r="AP89" s="69"/>
      <c r="AQ89" s="69"/>
      <c r="AR89" s="69"/>
      <c r="AS89" s="69"/>
      <c r="AT89" s="69"/>
      <c r="AU89" s="69"/>
      <c r="AV89" s="69"/>
      <c r="AW89" s="69"/>
      <c r="AX89" s="69"/>
      <c r="AY89" s="69"/>
      <c r="AZ89" s="69"/>
    </row>
    <row r="90" spans="1:52" s="70" customFormat="1" ht="13.8" thickBot="1" x14ac:dyDescent="0.3">
      <c r="A90" s="247" t="s">
        <v>13</v>
      </c>
      <c r="B90" s="262"/>
      <c r="C90" s="262"/>
      <c r="D90" s="263"/>
      <c r="E90" s="141">
        <f t="shared" ref="E90:AK90" si="27">SUM(E84:E88)</f>
        <v>105</v>
      </c>
      <c r="F90" s="141">
        <f t="shared" si="27"/>
        <v>0</v>
      </c>
      <c r="G90" s="141">
        <f t="shared" si="27"/>
        <v>0</v>
      </c>
      <c r="H90" s="182">
        <f t="shared" si="27"/>
        <v>0</v>
      </c>
      <c r="I90" s="183">
        <f t="shared" si="27"/>
        <v>105</v>
      </c>
      <c r="J90" s="76">
        <f t="shared" si="27"/>
        <v>0</v>
      </c>
      <c r="K90" s="77">
        <f t="shared" si="27"/>
        <v>0</v>
      </c>
      <c r="L90" s="78">
        <f t="shared" si="27"/>
        <v>0</v>
      </c>
      <c r="M90" s="153">
        <f t="shared" si="27"/>
        <v>0</v>
      </c>
      <c r="N90" s="76">
        <f t="shared" si="27"/>
        <v>0</v>
      </c>
      <c r="O90" s="77">
        <f t="shared" si="27"/>
        <v>0</v>
      </c>
      <c r="P90" s="132">
        <f t="shared" si="27"/>
        <v>0</v>
      </c>
      <c r="Q90" s="78">
        <f t="shared" si="27"/>
        <v>0</v>
      </c>
      <c r="R90" s="153">
        <f t="shared" si="27"/>
        <v>0</v>
      </c>
      <c r="S90" s="76">
        <f t="shared" si="27"/>
        <v>0</v>
      </c>
      <c r="T90" s="77">
        <f t="shared" si="27"/>
        <v>0</v>
      </c>
      <c r="U90" s="132">
        <f t="shared" si="27"/>
        <v>0</v>
      </c>
      <c r="V90" s="78">
        <f t="shared" si="27"/>
        <v>30</v>
      </c>
      <c r="W90" s="153">
        <f t="shared" si="27"/>
        <v>3</v>
      </c>
      <c r="X90" s="76">
        <f t="shared" si="27"/>
        <v>0</v>
      </c>
      <c r="Y90" s="77">
        <f t="shared" si="27"/>
        <v>0</v>
      </c>
      <c r="Z90" s="132">
        <f t="shared" si="27"/>
        <v>0</v>
      </c>
      <c r="AA90" s="78">
        <f t="shared" si="27"/>
        <v>30</v>
      </c>
      <c r="AB90" s="153">
        <f t="shared" si="27"/>
        <v>3</v>
      </c>
      <c r="AC90" s="76">
        <f t="shared" si="27"/>
        <v>0</v>
      </c>
      <c r="AD90" s="77">
        <f t="shared" si="27"/>
        <v>0</v>
      </c>
      <c r="AE90" s="132">
        <f t="shared" si="27"/>
        <v>0</v>
      </c>
      <c r="AF90" s="78">
        <f t="shared" si="27"/>
        <v>30</v>
      </c>
      <c r="AG90" s="153">
        <f t="shared" si="27"/>
        <v>2</v>
      </c>
      <c r="AH90" s="76">
        <f t="shared" si="27"/>
        <v>0</v>
      </c>
      <c r="AI90" s="77">
        <f t="shared" si="27"/>
        <v>0</v>
      </c>
      <c r="AJ90" s="78">
        <f t="shared" si="27"/>
        <v>15</v>
      </c>
      <c r="AK90" s="153">
        <f t="shared" si="27"/>
        <v>1</v>
      </c>
      <c r="AL90" s="68"/>
      <c r="AM90" s="69"/>
      <c r="AN90" s="69"/>
      <c r="AO90" s="69"/>
      <c r="AP90" s="69"/>
      <c r="AQ90" s="69"/>
      <c r="AR90" s="69"/>
      <c r="AS90" s="69"/>
      <c r="AT90" s="69"/>
      <c r="AU90" s="69"/>
      <c r="AV90" s="69"/>
      <c r="AW90" s="69"/>
      <c r="AX90" s="69"/>
      <c r="AY90" s="69"/>
      <c r="AZ90" s="69"/>
    </row>
    <row r="91" spans="1:52" s="70" customFormat="1" ht="13.8" thickBot="1" x14ac:dyDescent="0.3">
      <c r="A91" s="247" t="s">
        <v>128</v>
      </c>
      <c r="B91" s="263"/>
      <c r="C91" s="280"/>
      <c r="D91" s="281"/>
      <c r="E91" s="181">
        <f t="shared" ref="E91:AK91" si="28">SUM(E84:E89)</f>
        <v>225</v>
      </c>
      <c r="F91" s="178">
        <f t="shared" si="28"/>
        <v>0</v>
      </c>
      <c r="G91" s="178">
        <f t="shared" si="28"/>
        <v>0</v>
      </c>
      <c r="H91" s="179">
        <f t="shared" si="28"/>
        <v>0</v>
      </c>
      <c r="I91" s="180">
        <f t="shared" si="28"/>
        <v>105</v>
      </c>
      <c r="J91" s="112">
        <f t="shared" si="28"/>
        <v>0</v>
      </c>
      <c r="K91" s="112">
        <f t="shared" si="28"/>
        <v>0</v>
      </c>
      <c r="L91" s="112">
        <f t="shared" si="28"/>
        <v>0</v>
      </c>
      <c r="M91" s="158">
        <f t="shared" si="28"/>
        <v>0</v>
      </c>
      <c r="N91" s="112">
        <f t="shared" si="28"/>
        <v>0</v>
      </c>
      <c r="O91" s="112">
        <f t="shared" si="28"/>
        <v>0</v>
      </c>
      <c r="P91" s="136">
        <f t="shared" si="28"/>
        <v>0</v>
      </c>
      <c r="Q91" s="112">
        <f t="shared" si="28"/>
        <v>0</v>
      </c>
      <c r="R91" s="158">
        <f t="shared" si="28"/>
        <v>0</v>
      </c>
      <c r="S91" s="112">
        <f t="shared" si="28"/>
        <v>0</v>
      </c>
      <c r="T91" s="112">
        <f t="shared" si="28"/>
        <v>0</v>
      </c>
      <c r="U91" s="136">
        <f t="shared" si="28"/>
        <v>0</v>
      </c>
      <c r="V91" s="112">
        <f t="shared" si="28"/>
        <v>30</v>
      </c>
      <c r="W91" s="158">
        <f t="shared" si="28"/>
        <v>3</v>
      </c>
      <c r="X91" s="112">
        <f t="shared" si="28"/>
        <v>0</v>
      </c>
      <c r="Y91" s="112">
        <f t="shared" si="28"/>
        <v>0</v>
      </c>
      <c r="Z91" s="136">
        <f t="shared" si="28"/>
        <v>0</v>
      </c>
      <c r="AA91" s="112">
        <f t="shared" si="28"/>
        <v>30</v>
      </c>
      <c r="AB91" s="158">
        <f t="shared" si="28"/>
        <v>3</v>
      </c>
      <c r="AC91" s="112">
        <f t="shared" si="28"/>
        <v>0</v>
      </c>
      <c r="AD91" s="112">
        <f t="shared" si="28"/>
        <v>0</v>
      </c>
      <c r="AE91" s="136">
        <f t="shared" si="28"/>
        <v>0</v>
      </c>
      <c r="AF91" s="112">
        <f t="shared" si="28"/>
        <v>30</v>
      </c>
      <c r="AG91" s="158">
        <f t="shared" si="28"/>
        <v>2</v>
      </c>
      <c r="AH91" s="112">
        <f>SUM(AH84:AH88)</f>
        <v>0</v>
      </c>
      <c r="AI91" s="112">
        <f t="shared" si="28"/>
        <v>0</v>
      </c>
      <c r="AJ91" s="112">
        <f t="shared" si="28"/>
        <v>15</v>
      </c>
      <c r="AK91" s="158">
        <f t="shared" si="28"/>
        <v>5</v>
      </c>
      <c r="AL91" s="68"/>
      <c r="AM91" s="69"/>
      <c r="AN91" s="69"/>
      <c r="AO91" s="69"/>
      <c r="AP91" s="69"/>
      <c r="AQ91" s="69"/>
      <c r="AR91" s="69"/>
      <c r="AS91" s="69"/>
      <c r="AT91" s="69"/>
      <c r="AU91" s="69"/>
      <c r="AV91" s="69"/>
      <c r="AW91" s="69"/>
      <c r="AX91" s="69"/>
      <c r="AY91" s="69"/>
      <c r="AZ91" s="69"/>
    </row>
    <row r="92" spans="1:52" s="70" customFormat="1" ht="13.8" thickBot="1" x14ac:dyDescent="0.3">
      <c r="A92" s="303" t="s">
        <v>14</v>
      </c>
      <c r="B92" s="304"/>
      <c r="C92" s="308"/>
      <c r="D92" s="309"/>
      <c r="E92" s="187">
        <f>SUM(E22,E59,E66,E82,E91)</f>
        <v>2410</v>
      </c>
      <c r="F92" s="79">
        <f>SUM(F22,F59,F66,F82,F91)</f>
        <v>460</v>
      </c>
      <c r="G92" s="79">
        <f>SUM(G22,G59,G66,G82,G91)</f>
        <v>135</v>
      </c>
      <c r="H92" s="140">
        <f>SUM(H22,H66,H82,H91)</f>
        <v>120</v>
      </c>
      <c r="I92" s="222">
        <f>SUM(I22,I59,I66,I82,I91)</f>
        <v>1275</v>
      </c>
      <c r="J92" s="79">
        <f>SUM(J22,J59,J66,J82,J91)</f>
        <v>145</v>
      </c>
      <c r="K92" s="79">
        <f>SUM(K22,K59,K66,K82,K91)</f>
        <v>60</v>
      </c>
      <c r="L92" s="79">
        <f>SUM(L22,L59,L66,L82,L91)</f>
        <v>200</v>
      </c>
      <c r="M92" s="153">
        <f>SUM(M91,M66,M59,M22,M82)</f>
        <v>29</v>
      </c>
      <c r="N92" s="79">
        <f>SUM(N22,N59,N66,N82,N91)</f>
        <v>70</v>
      </c>
      <c r="O92" s="79">
        <f>SUM(O22,O59,O66,O82,O91)</f>
        <v>45</v>
      </c>
      <c r="P92" s="137">
        <f>SUM(P91,P66,P59,P82,P22)</f>
        <v>30</v>
      </c>
      <c r="Q92" s="79">
        <f>SUM(Q22,Q59,Q66,Q82,Q91)</f>
        <v>285</v>
      </c>
      <c r="R92" s="153">
        <f>SUM(R91,R66,R59,R22,R82)</f>
        <v>33</v>
      </c>
      <c r="S92" s="79">
        <f>SUM(S22,S59,S66,S91,S82)</f>
        <v>45</v>
      </c>
      <c r="T92" s="79">
        <f>SUM(T22,T59,T66,T82,T91)</f>
        <v>0</v>
      </c>
      <c r="U92" s="137">
        <f>SUM(U91,U66,U59,U22,U82)</f>
        <v>30</v>
      </c>
      <c r="V92" s="79">
        <f>SUM(V22,V59,V66,V91,V82)</f>
        <v>275</v>
      </c>
      <c r="W92" s="153">
        <f>SUM(W91,W66,W59,W22,W82)</f>
        <v>28</v>
      </c>
      <c r="X92" s="79">
        <f>SUM(X22,X59,X66,X91,X82)</f>
        <v>85</v>
      </c>
      <c r="Y92" s="79">
        <f>SUM(Y22,Y59,Y66,Y91,Y82)</f>
        <v>30</v>
      </c>
      <c r="Z92" s="137">
        <f>SUM(Z91,Z66,Z59,Z22,Z82)</f>
        <v>30</v>
      </c>
      <c r="AA92" s="79">
        <f>SUM(AA22,AA59,AA66,AA91,AA82)</f>
        <v>230</v>
      </c>
      <c r="AB92" s="153">
        <f>SUM(AB91,AB66,AB59,AB22,AB82)</f>
        <v>33</v>
      </c>
      <c r="AC92" s="79">
        <f>SUM(AC22,AC59,AC66,AC91,AC82)</f>
        <v>70</v>
      </c>
      <c r="AD92" s="79">
        <f>SUM(AD22,AD59,AD66,AD91,AD82)</f>
        <v>0</v>
      </c>
      <c r="AE92" s="137">
        <f>SUM(AE59,AE66,AE22,AE82,AD91)</f>
        <v>30</v>
      </c>
      <c r="AF92" s="79">
        <f>SUM(AF22,AF59,AF66,AF82,AF91)</f>
        <v>195</v>
      </c>
      <c r="AG92" s="153">
        <f>SUM(AG22,AG59,AG66,AG82,AG91)</f>
        <v>29</v>
      </c>
      <c r="AH92" s="79">
        <f>SUM(AH22,AH59,AH66,AH82,AH91)</f>
        <v>30</v>
      </c>
      <c r="AI92" s="79">
        <f>SUM(AI22,AI59,AI66,AI82,AI91)</f>
        <v>0</v>
      </c>
      <c r="AJ92" s="79">
        <f>SUM(AJ22,AJ59,AJ66,AJ82,AJ91)</f>
        <v>105</v>
      </c>
      <c r="AK92" s="153">
        <f>SUM(AK91,AK66,AK59,AK22,83)</f>
        <v>107</v>
      </c>
      <c r="AL92" s="68"/>
      <c r="AM92" s="69"/>
      <c r="AN92" s="69"/>
      <c r="AO92" s="69"/>
      <c r="AP92" s="69"/>
      <c r="AQ92" s="69"/>
      <c r="AR92" s="69"/>
      <c r="AS92" s="69"/>
      <c r="AT92" s="69"/>
      <c r="AU92" s="69"/>
      <c r="AV92" s="69"/>
      <c r="AW92" s="69"/>
      <c r="AX92" s="69"/>
      <c r="AY92" s="69"/>
      <c r="AZ92" s="69"/>
    </row>
    <row r="93" spans="1:52" s="70" customFormat="1" ht="13.8" thickBot="1" x14ac:dyDescent="0.3">
      <c r="A93" s="113" t="s">
        <v>122</v>
      </c>
      <c r="B93" s="114"/>
      <c r="C93" s="115"/>
      <c r="D93" s="116"/>
      <c r="E93" s="116"/>
      <c r="F93" s="305">
        <f>SUM(F92:I92)</f>
        <v>1990</v>
      </c>
      <c r="G93" s="306"/>
      <c r="H93" s="306"/>
      <c r="I93" s="307"/>
      <c r="J93" s="278">
        <f>SUM(J92:L92)</f>
        <v>405</v>
      </c>
      <c r="K93" s="278"/>
      <c r="L93" s="279"/>
      <c r="M93" s="165">
        <f>SUM(M92)</f>
        <v>29</v>
      </c>
      <c r="N93" s="278">
        <f>SUM(N92:Q92)</f>
        <v>430</v>
      </c>
      <c r="O93" s="278"/>
      <c r="P93" s="310"/>
      <c r="Q93" s="311"/>
      <c r="R93" s="159">
        <f>SUM(R92)</f>
        <v>33</v>
      </c>
      <c r="S93" s="278">
        <f>SUM(S92:V92)</f>
        <v>350</v>
      </c>
      <c r="T93" s="278"/>
      <c r="U93" s="278"/>
      <c r="V93" s="279"/>
      <c r="W93" s="159">
        <f>SUM(W92)</f>
        <v>28</v>
      </c>
      <c r="X93" s="278">
        <f>SUM(X92:AA92)</f>
        <v>375</v>
      </c>
      <c r="Y93" s="278"/>
      <c r="Z93" s="278"/>
      <c r="AA93" s="279"/>
      <c r="AB93" s="159">
        <f>SUM(AB92)</f>
        <v>33</v>
      </c>
      <c r="AC93" s="278">
        <f>SUM(AC92:AF92)</f>
        <v>295</v>
      </c>
      <c r="AD93" s="278"/>
      <c r="AE93" s="278"/>
      <c r="AF93" s="279"/>
      <c r="AG93" s="165">
        <f>SUM(AG92)</f>
        <v>29</v>
      </c>
      <c r="AH93" s="278">
        <f>SUM(AH92:AJ92)</f>
        <v>135</v>
      </c>
      <c r="AI93" s="278"/>
      <c r="AJ93" s="279"/>
      <c r="AK93" s="177">
        <f>SUM(AK22,AK59,AK66,AK82,AK91)</f>
        <v>28</v>
      </c>
      <c r="AL93" s="68"/>
      <c r="AM93" s="69"/>
      <c r="AN93" s="69"/>
      <c r="AO93" s="69"/>
      <c r="AP93" s="69"/>
      <c r="AQ93" s="69"/>
      <c r="AR93" s="69"/>
      <c r="AS93" s="69"/>
      <c r="AT93" s="69"/>
      <c r="AU93" s="69"/>
      <c r="AV93" s="69"/>
      <c r="AW93" s="69"/>
      <c r="AX93" s="69"/>
      <c r="AY93" s="69"/>
      <c r="AZ93" s="69"/>
    </row>
    <row r="94" spans="1:52" s="70" customFormat="1" ht="13.8" thickBot="1" x14ac:dyDescent="0.3">
      <c r="A94" s="301" t="s">
        <v>64</v>
      </c>
      <c r="B94" s="301"/>
      <c r="C94" s="301"/>
      <c r="D94" s="301"/>
      <c r="E94" s="301"/>
      <c r="F94" s="302">
        <f>SUM(J93,N93,S93,X93,AC93,AH93,N74,N80,S80,X80,AC80,AH89)</f>
        <v>2410</v>
      </c>
      <c r="G94" s="302"/>
      <c r="H94" s="302"/>
      <c r="I94" s="302"/>
      <c r="J94" s="302"/>
      <c r="K94" s="302"/>
      <c r="L94" s="302"/>
      <c r="M94" s="302"/>
      <c r="N94" s="302"/>
      <c r="O94" s="302"/>
      <c r="P94" s="302"/>
      <c r="Q94" s="302"/>
      <c r="R94" s="302"/>
      <c r="S94" s="302"/>
      <c r="T94" s="302"/>
      <c r="U94" s="302"/>
      <c r="V94" s="302"/>
      <c r="W94" s="302"/>
      <c r="X94" s="302"/>
      <c r="Y94" s="302"/>
      <c r="Z94" s="302"/>
      <c r="AA94" s="302"/>
      <c r="AB94" s="302"/>
      <c r="AC94" s="302"/>
      <c r="AD94" s="302"/>
      <c r="AE94" s="302"/>
      <c r="AF94" s="302"/>
      <c r="AG94" s="302"/>
      <c r="AH94" s="302"/>
      <c r="AI94" s="302"/>
      <c r="AJ94" s="302"/>
      <c r="AK94" s="302"/>
      <c r="AL94" s="117"/>
      <c r="AM94" s="69"/>
      <c r="AN94" s="69"/>
      <c r="AO94" s="69"/>
      <c r="AP94" s="69"/>
      <c r="AQ94" s="69"/>
      <c r="AR94" s="69"/>
      <c r="AS94" s="69"/>
      <c r="AT94" s="69"/>
      <c r="AU94" s="69"/>
      <c r="AV94" s="69"/>
      <c r="AW94" s="69"/>
      <c r="AX94" s="69"/>
      <c r="AY94" s="69"/>
      <c r="AZ94" s="69"/>
    </row>
    <row r="95" spans="1:52" s="70" customFormat="1" ht="13.8" thickBot="1" x14ac:dyDescent="0.3">
      <c r="A95" s="296" t="s">
        <v>123</v>
      </c>
      <c r="B95" s="297"/>
      <c r="C95" s="298">
        <f>SUM(M93,R93,W93,AB93,AG93,AK93)</f>
        <v>180</v>
      </c>
      <c r="D95" s="299"/>
      <c r="E95" s="299"/>
      <c r="F95" s="299"/>
      <c r="G95" s="299"/>
      <c r="H95" s="299"/>
      <c r="I95" s="299"/>
      <c r="J95" s="299"/>
      <c r="K95" s="299"/>
      <c r="L95" s="299"/>
      <c r="M95" s="299"/>
      <c r="N95" s="299"/>
      <c r="O95" s="299"/>
      <c r="P95" s="299"/>
      <c r="Q95" s="299"/>
      <c r="R95" s="299"/>
      <c r="S95" s="299"/>
      <c r="T95" s="299"/>
      <c r="U95" s="299"/>
      <c r="V95" s="299"/>
      <c r="W95" s="299"/>
      <c r="X95" s="299"/>
      <c r="Y95" s="299"/>
      <c r="Z95" s="299"/>
      <c r="AA95" s="299"/>
      <c r="AB95" s="299"/>
      <c r="AC95" s="299"/>
      <c r="AD95" s="299"/>
      <c r="AE95" s="299"/>
      <c r="AF95" s="299"/>
      <c r="AG95" s="299"/>
      <c r="AH95" s="299"/>
      <c r="AI95" s="299"/>
      <c r="AJ95" s="299"/>
      <c r="AK95" s="300"/>
      <c r="AL95" s="117"/>
      <c r="AM95" s="69"/>
      <c r="AN95" s="69"/>
      <c r="AO95" s="69"/>
      <c r="AP95" s="69"/>
      <c r="AQ95" s="69"/>
      <c r="AR95" s="69"/>
      <c r="AS95" s="69"/>
      <c r="AT95" s="69"/>
      <c r="AU95" s="69"/>
      <c r="AV95" s="69"/>
      <c r="AW95" s="69"/>
      <c r="AX95" s="69"/>
      <c r="AY95" s="69"/>
      <c r="AZ95" s="69"/>
    </row>
    <row r="96" spans="1:52" s="70" customFormat="1" x14ac:dyDescent="0.25">
      <c r="A96" s="117"/>
      <c r="B96" s="117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118"/>
      <c r="AA96" s="118"/>
      <c r="AB96" s="118"/>
      <c r="AC96" s="118"/>
      <c r="AD96" s="118"/>
      <c r="AE96" s="118"/>
      <c r="AF96" s="118"/>
      <c r="AG96" s="118"/>
      <c r="AH96" s="118"/>
      <c r="AI96" s="118"/>
      <c r="AJ96" s="118"/>
      <c r="AK96" s="118"/>
      <c r="AL96" s="117"/>
      <c r="AM96" s="69"/>
      <c r="AN96" s="69"/>
      <c r="AO96" s="69"/>
      <c r="AP96" s="69"/>
      <c r="AQ96" s="69"/>
      <c r="AR96" s="69"/>
      <c r="AS96" s="69"/>
      <c r="AT96" s="69"/>
      <c r="AU96" s="69"/>
      <c r="AV96" s="69"/>
      <c r="AW96" s="69"/>
      <c r="AX96" s="69"/>
      <c r="AY96" s="69"/>
      <c r="AZ96" s="69"/>
    </row>
    <row r="97" spans="2:52" s="70" customFormat="1" x14ac:dyDescent="0.25">
      <c r="B97" s="70" t="s">
        <v>113</v>
      </c>
      <c r="AL97" s="69"/>
      <c r="AM97" s="69"/>
      <c r="AN97" s="69"/>
      <c r="AO97" s="69"/>
      <c r="AP97" s="69"/>
      <c r="AQ97" s="69"/>
      <c r="AR97" s="69"/>
      <c r="AS97" s="69"/>
      <c r="AT97" s="69"/>
      <c r="AU97" s="69"/>
      <c r="AV97" s="69"/>
      <c r="AW97" s="69"/>
      <c r="AX97" s="69"/>
      <c r="AY97" s="69"/>
      <c r="AZ97" s="69"/>
    </row>
    <row r="98" spans="2:52" s="70" customFormat="1" x14ac:dyDescent="0.25">
      <c r="B98" s="70" t="s">
        <v>114</v>
      </c>
      <c r="AL98" s="69"/>
      <c r="AM98" s="69"/>
      <c r="AN98" s="69"/>
      <c r="AO98" s="69"/>
      <c r="AP98" s="69"/>
      <c r="AQ98" s="69"/>
      <c r="AR98" s="69"/>
      <c r="AS98" s="69"/>
      <c r="AT98" s="69"/>
      <c r="AU98" s="69"/>
      <c r="AV98" s="69"/>
      <c r="AW98" s="69"/>
      <c r="AX98" s="69"/>
      <c r="AY98" s="69"/>
      <c r="AZ98" s="69"/>
    </row>
    <row r="99" spans="2:52" s="70" customFormat="1" x14ac:dyDescent="0.25">
      <c r="AL99" s="69"/>
      <c r="AM99" s="69"/>
      <c r="AN99" s="69"/>
      <c r="AO99" s="69"/>
      <c r="AP99" s="69"/>
      <c r="AQ99" s="69"/>
      <c r="AR99" s="69"/>
      <c r="AS99" s="69"/>
      <c r="AT99" s="69"/>
      <c r="AU99" s="69"/>
      <c r="AV99" s="69"/>
      <c r="AW99" s="69"/>
      <c r="AX99" s="69"/>
      <c r="AY99" s="69"/>
      <c r="AZ99" s="69"/>
    </row>
    <row r="100" spans="2:52" x14ac:dyDescent="0.25">
      <c r="L100" s="70"/>
      <c r="M100" s="70"/>
      <c r="N100" s="70"/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70"/>
      <c r="AA100" s="70"/>
      <c r="AB100" s="70"/>
      <c r="AC100" s="70"/>
      <c r="AD100" s="70"/>
      <c r="AE100" s="70"/>
      <c r="AF100" s="70"/>
      <c r="AG100" s="70"/>
      <c r="AH100" s="70"/>
      <c r="AI100" s="70"/>
      <c r="AJ100" s="70"/>
      <c r="AK100" s="70"/>
    </row>
    <row r="101" spans="2:52" x14ac:dyDescent="0.25">
      <c r="L101" s="70"/>
      <c r="M101" s="70"/>
      <c r="N101" s="70"/>
      <c r="O101" s="70"/>
      <c r="P101" s="70"/>
      <c r="Q101" s="70"/>
      <c r="R101" s="70"/>
      <c r="S101" s="70"/>
      <c r="T101" s="70"/>
      <c r="U101" s="70"/>
      <c r="V101" s="70"/>
      <c r="W101" s="70"/>
      <c r="X101" s="70"/>
      <c r="Y101" s="70"/>
      <c r="Z101" s="70"/>
      <c r="AA101" s="70"/>
      <c r="AB101" s="70"/>
      <c r="AC101" s="70"/>
      <c r="AD101" s="70"/>
      <c r="AE101" s="70"/>
      <c r="AF101" s="70"/>
      <c r="AG101" s="70"/>
      <c r="AH101" s="70"/>
      <c r="AI101" s="70"/>
      <c r="AJ101" s="70"/>
      <c r="AK101" s="70"/>
    </row>
    <row r="102" spans="2:52" x14ac:dyDescent="0.25">
      <c r="L102" s="70"/>
      <c r="M102" s="70"/>
      <c r="N102" s="70"/>
      <c r="O102" s="70"/>
      <c r="P102" s="70"/>
      <c r="Q102" s="70"/>
      <c r="R102" s="70"/>
      <c r="S102" s="70"/>
      <c r="T102" s="70"/>
      <c r="U102" s="70"/>
      <c r="V102" s="70"/>
      <c r="W102" s="70"/>
      <c r="X102" s="70"/>
      <c r="Y102" s="70"/>
      <c r="Z102" s="70"/>
      <c r="AA102" s="70"/>
      <c r="AB102" s="70"/>
      <c r="AC102" s="70"/>
      <c r="AD102" s="70"/>
      <c r="AE102" s="70"/>
      <c r="AF102" s="70"/>
      <c r="AG102" s="70"/>
      <c r="AH102" s="70"/>
      <c r="AI102" s="70"/>
      <c r="AJ102" s="70"/>
      <c r="AK102" s="70"/>
    </row>
    <row r="103" spans="2:52" x14ac:dyDescent="0.25"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  <c r="AA103" s="70"/>
      <c r="AB103" s="70"/>
      <c r="AC103" s="70"/>
      <c r="AD103" s="70"/>
      <c r="AE103" s="70"/>
      <c r="AF103" s="70"/>
      <c r="AG103" s="70"/>
      <c r="AH103" s="70"/>
      <c r="AI103" s="70"/>
      <c r="AJ103" s="70"/>
      <c r="AK103" s="70"/>
    </row>
    <row r="104" spans="2:52" x14ac:dyDescent="0.25">
      <c r="L104" s="70"/>
      <c r="M104" s="70"/>
      <c r="N104" s="70"/>
      <c r="O104" s="70"/>
      <c r="P104" s="70"/>
      <c r="Q104" s="70"/>
      <c r="R104" s="70"/>
      <c r="S104" s="70"/>
      <c r="T104" s="70"/>
      <c r="U104" s="70"/>
      <c r="V104" s="70"/>
      <c r="W104" s="70"/>
      <c r="X104" s="70"/>
      <c r="Y104" s="70"/>
      <c r="Z104" s="70"/>
      <c r="AA104" s="70"/>
      <c r="AB104" s="70"/>
      <c r="AC104" s="70"/>
      <c r="AD104" s="70"/>
      <c r="AE104" s="70"/>
      <c r="AF104" s="70"/>
      <c r="AG104" s="70"/>
      <c r="AH104" s="70"/>
      <c r="AI104" s="70"/>
      <c r="AJ104" s="70"/>
      <c r="AK104" s="70"/>
    </row>
    <row r="105" spans="2:52" x14ac:dyDescent="0.25">
      <c r="L105" s="70"/>
      <c r="M105" s="70"/>
      <c r="N105" s="70"/>
      <c r="O105" s="70"/>
      <c r="P105" s="70"/>
      <c r="Q105" s="70"/>
      <c r="R105" s="70"/>
      <c r="S105" s="70"/>
      <c r="T105" s="70"/>
      <c r="U105" s="70"/>
      <c r="V105" s="70"/>
      <c r="W105" s="70"/>
      <c r="X105" s="70"/>
      <c r="Y105" s="70"/>
      <c r="Z105" s="70"/>
      <c r="AA105" s="70"/>
      <c r="AB105" s="70"/>
      <c r="AC105" s="70"/>
      <c r="AD105" s="70"/>
      <c r="AE105" s="70"/>
      <c r="AF105" s="70"/>
      <c r="AG105" s="70"/>
      <c r="AH105" s="70"/>
      <c r="AI105" s="70"/>
      <c r="AJ105" s="70"/>
      <c r="AK105" s="70"/>
    </row>
    <row r="106" spans="2:52" x14ac:dyDescent="0.25">
      <c r="L106" s="70"/>
      <c r="M106" s="70"/>
      <c r="N106" s="70"/>
      <c r="O106" s="70"/>
      <c r="P106" s="70"/>
      <c r="Q106" s="70"/>
      <c r="R106" s="70"/>
      <c r="S106" s="70"/>
      <c r="T106" s="70"/>
      <c r="U106" s="70"/>
      <c r="V106" s="70"/>
      <c r="W106" s="70"/>
      <c r="X106" s="70"/>
      <c r="Y106" s="70"/>
      <c r="Z106" s="70"/>
      <c r="AA106" s="70"/>
      <c r="AB106" s="70"/>
      <c r="AC106" s="70"/>
      <c r="AD106" s="70"/>
      <c r="AE106" s="70"/>
      <c r="AF106" s="70"/>
      <c r="AG106" s="70"/>
      <c r="AH106" s="70"/>
      <c r="AI106" s="70"/>
      <c r="AJ106" s="70"/>
      <c r="AK106" s="70"/>
    </row>
    <row r="107" spans="2:52" x14ac:dyDescent="0.25">
      <c r="L107" s="70"/>
      <c r="M107" s="70"/>
      <c r="N107" s="70"/>
      <c r="O107" s="70"/>
      <c r="P107" s="70"/>
      <c r="Q107" s="70"/>
      <c r="R107" s="70"/>
      <c r="S107" s="70"/>
      <c r="T107" s="70"/>
      <c r="U107" s="70"/>
      <c r="V107" s="70"/>
      <c r="W107" s="70"/>
      <c r="X107" s="70"/>
      <c r="Y107" s="70"/>
      <c r="Z107" s="70"/>
      <c r="AA107" s="70"/>
      <c r="AB107" s="70"/>
      <c r="AC107" s="70"/>
      <c r="AD107" s="70"/>
      <c r="AE107" s="70"/>
      <c r="AF107" s="70"/>
      <c r="AG107" s="70"/>
      <c r="AH107" s="70"/>
      <c r="AI107" s="70"/>
      <c r="AJ107" s="70"/>
      <c r="AK107" s="70"/>
    </row>
    <row r="108" spans="2:52" x14ac:dyDescent="0.25"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0"/>
      <c r="AA108" s="70"/>
      <c r="AB108" s="70"/>
      <c r="AC108" s="70"/>
      <c r="AD108" s="70"/>
      <c r="AE108" s="70"/>
      <c r="AF108" s="70"/>
      <c r="AG108" s="70"/>
      <c r="AH108" s="70"/>
      <c r="AI108" s="70"/>
      <c r="AJ108" s="70"/>
      <c r="AK108" s="70"/>
    </row>
    <row r="109" spans="2:52" x14ac:dyDescent="0.25">
      <c r="L109" s="70"/>
      <c r="M109" s="70"/>
      <c r="N109" s="70"/>
      <c r="O109" s="70"/>
      <c r="P109" s="70"/>
      <c r="Q109" s="70"/>
      <c r="R109" s="70"/>
      <c r="S109" s="70"/>
      <c r="T109" s="70"/>
      <c r="U109" s="70"/>
      <c r="V109" s="70"/>
      <c r="W109" s="70"/>
      <c r="X109" s="70"/>
      <c r="Y109" s="70"/>
      <c r="Z109" s="70"/>
      <c r="AA109" s="70"/>
      <c r="AB109" s="70"/>
      <c r="AC109" s="70"/>
      <c r="AD109" s="70"/>
      <c r="AE109" s="70"/>
      <c r="AF109" s="70"/>
      <c r="AG109" s="70"/>
      <c r="AH109" s="70"/>
      <c r="AI109" s="70"/>
      <c r="AJ109" s="70"/>
      <c r="AK109" s="70"/>
    </row>
    <row r="110" spans="2:52" x14ac:dyDescent="0.25">
      <c r="L110" s="70"/>
      <c r="M110" s="70"/>
      <c r="N110" s="70"/>
      <c r="O110" s="70"/>
      <c r="P110" s="70"/>
      <c r="Q110" s="70"/>
      <c r="R110" s="70"/>
      <c r="S110" s="70"/>
      <c r="T110" s="70"/>
      <c r="U110" s="70"/>
      <c r="V110" s="70"/>
      <c r="W110" s="70"/>
      <c r="X110" s="70"/>
      <c r="Y110" s="70"/>
      <c r="Z110" s="70"/>
      <c r="AA110" s="70"/>
      <c r="AB110" s="70"/>
      <c r="AC110" s="70"/>
      <c r="AD110" s="70"/>
      <c r="AE110" s="70"/>
      <c r="AF110" s="70"/>
      <c r="AG110" s="70"/>
      <c r="AH110" s="70"/>
      <c r="AI110" s="70"/>
      <c r="AJ110" s="70"/>
      <c r="AK110" s="70"/>
    </row>
    <row r="111" spans="2:52" x14ac:dyDescent="0.25">
      <c r="L111" s="70"/>
      <c r="M111" s="70"/>
      <c r="N111" s="70"/>
      <c r="O111" s="70"/>
      <c r="P111" s="70"/>
      <c r="Q111" s="70"/>
      <c r="R111" s="70"/>
      <c r="S111" s="70"/>
      <c r="T111" s="70"/>
      <c r="U111" s="70"/>
      <c r="V111" s="70"/>
      <c r="W111" s="70"/>
      <c r="X111" s="70"/>
      <c r="Y111" s="70"/>
      <c r="Z111" s="70"/>
      <c r="AA111" s="7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</row>
    <row r="112" spans="2:52" x14ac:dyDescent="0.25">
      <c r="L112" s="70"/>
      <c r="M112" s="70"/>
      <c r="N112" s="70"/>
      <c r="O112" s="70"/>
      <c r="P112" s="70"/>
      <c r="Q112" s="70"/>
      <c r="R112" s="70"/>
      <c r="S112" s="70"/>
      <c r="T112" s="70"/>
      <c r="U112" s="70"/>
      <c r="V112" s="70"/>
      <c r="W112" s="70"/>
      <c r="X112" s="70"/>
      <c r="Y112" s="70"/>
      <c r="Z112" s="70"/>
      <c r="AA112" s="70"/>
      <c r="AB112" s="70"/>
      <c r="AC112" s="70"/>
      <c r="AD112" s="70"/>
      <c r="AE112" s="70"/>
      <c r="AF112" s="70"/>
      <c r="AG112" s="70"/>
      <c r="AH112" s="70"/>
      <c r="AI112" s="70"/>
      <c r="AJ112" s="70"/>
      <c r="AK112" s="70"/>
    </row>
    <row r="113" spans="12:37" x14ac:dyDescent="0.25">
      <c r="L113" s="70"/>
      <c r="M113" s="70"/>
      <c r="N113" s="70"/>
      <c r="O113" s="70"/>
      <c r="P113" s="70"/>
      <c r="Q113" s="70"/>
      <c r="R113" s="70"/>
      <c r="S113" s="70"/>
      <c r="T113" s="70"/>
      <c r="U113" s="70"/>
      <c r="V113" s="70"/>
      <c r="W113" s="70"/>
      <c r="X113" s="70"/>
      <c r="Y113" s="70"/>
      <c r="Z113" s="70"/>
      <c r="AA113" s="70"/>
      <c r="AB113" s="70"/>
      <c r="AC113" s="70"/>
      <c r="AD113" s="70"/>
      <c r="AE113" s="70"/>
      <c r="AF113" s="70"/>
      <c r="AG113" s="70"/>
      <c r="AH113" s="70"/>
      <c r="AI113" s="70"/>
      <c r="AJ113" s="70"/>
      <c r="AK113" s="70"/>
    </row>
    <row r="114" spans="12:37" x14ac:dyDescent="0.25">
      <c r="L114" s="70"/>
      <c r="M114" s="70"/>
      <c r="N114" s="70"/>
      <c r="O114" s="70"/>
      <c r="P114" s="70"/>
      <c r="Q114" s="70"/>
      <c r="R114" s="70"/>
      <c r="S114" s="70"/>
      <c r="T114" s="70"/>
      <c r="U114" s="70"/>
      <c r="V114" s="70"/>
      <c r="W114" s="70"/>
      <c r="X114" s="70"/>
      <c r="Y114" s="70"/>
      <c r="Z114" s="70"/>
      <c r="AA114" s="70"/>
      <c r="AB114" s="70"/>
      <c r="AC114" s="70"/>
      <c r="AD114" s="70"/>
      <c r="AE114" s="70"/>
      <c r="AF114" s="70"/>
      <c r="AG114" s="70"/>
      <c r="AH114" s="70"/>
      <c r="AI114" s="70"/>
      <c r="AJ114" s="70"/>
      <c r="AK114" s="70"/>
    </row>
    <row r="115" spans="12:37" x14ac:dyDescent="0.25">
      <c r="L115" s="70"/>
      <c r="M115" s="70"/>
      <c r="N115" s="70"/>
      <c r="O115" s="70"/>
      <c r="P115" s="70"/>
      <c r="Q115" s="70"/>
      <c r="R115" s="70"/>
      <c r="S115" s="70"/>
      <c r="T115" s="70"/>
      <c r="U115" s="70"/>
      <c r="V115" s="70"/>
      <c r="W115" s="70"/>
      <c r="X115" s="70"/>
      <c r="Y115" s="70"/>
      <c r="Z115" s="70"/>
      <c r="AA115" s="70"/>
      <c r="AB115" s="70"/>
      <c r="AC115" s="70"/>
      <c r="AD115" s="70"/>
      <c r="AE115" s="70"/>
      <c r="AF115" s="70"/>
      <c r="AG115" s="70"/>
      <c r="AH115" s="70"/>
      <c r="AI115" s="70"/>
      <c r="AJ115" s="70"/>
      <c r="AK115" s="70"/>
    </row>
    <row r="116" spans="12:37" x14ac:dyDescent="0.25">
      <c r="L116" s="70"/>
      <c r="M116" s="70"/>
      <c r="N116" s="70"/>
      <c r="O116" s="70"/>
      <c r="P116" s="70"/>
      <c r="Q116" s="70"/>
      <c r="R116" s="70"/>
      <c r="S116" s="70"/>
      <c r="T116" s="70"/>
      <c r="U116" s="70"/>
      <c r="V116" s="70"/>
      <c r="W116" s="70"/>
      <c r="X116" s="70"/>
      <c r="Y116" s="70"/>
      <c r="Z116" s="70"/>
      <c r="AA116" s="70"/>
      <c r="AB116" s="70"/>
      <c r="AC116" s="70"/>
      <c r="AD116" s="70"/>
      <c r="AE116" s="70"/>
      <c r="AF116" s="70"/>
      <c r="AG116" s="70"/>
      <c r="AH116" s="70"/>
      <c r="AI116" s="70"/>
      <c r="AJ116" s="70"/>
      <c r="AK116" s="70"/>
    </row>
    <row r="117" spans="12:37" x14ac:dyDescent="0.25">
      <c r="L117" s="70"/>
      <c r="M117" s="70"/>
      <c r="N117" s="70"/>
      <c r="O117" s="70"/>
      <c r="P117" s="70"/>
      <c r="Q117" s="70"/>
      <c r="R117" s="70"/>
      <c r="S117" s="70"/>
      <c r="T117" s="70"/>
      <c r="U117" s="70"/>
      <c r="V117" s="70"/>
      <c r="W117" s="70"/>
      <c r="X117" s="70"/>
      <c r="Y117" s="70"/>
      <c r="Z117" s="70"/>
      <c r="AA117" s="70"/>
      <c r="AB117" s="70"/>
      <c r="AC117" s="70"/>
      <c r="AD117" s="70"/>
      <c r="AE117" s="70"/>
      <c r="AF117" s="70"/>
      <c r="AG117" s="70"/>
      <c r="AH117" s="70"/>
      <c r="AI117" s="70"/>
      <c r="AJ117" s="70"/>
      <c r="AK117" s="70"/>
    </row>
    <row r="118" spans="12:37" x14ac:dyDescent="0.25">
      <c r="L118" s="70"/>
      <c r="M118" s="70"/>
      <c r="N118" s="70"/>
      <c r="O118" s="70"/>
      <c r="P118" s="70"/>
      <c r="Q118" s="70"/>
      <c r="R118" s="70"/>
      <c r="S118" s="70"/>
      <c r="T118" s="70"/>
      <c r="U118" s="70"/>
      <c r="V118" s="70"/>
      <c r="W118" s="70"/>
      <c r="X118" s="70"/>
      <c r="Y118" s="70"/>
      <c r="Z118" s="70"/>
      <c r="AA118" s="70"/>
      <c r="AB118" s="70"/>
      <c r="AC118" s="70"/>
      <c r="AD118" s="70"/>
      <c r="AE118" s="70"/>
      <c r="AF118" s="70"/>
      <c r="AG118" s="70"/>
      <c r="AH118" s="70"/>
      <c r="AI118" s="70"/>
      <c r="AJ118" s="70"/>
      <c r="AK118" s="70"/>
    </row>
    <row r="119" spans="12:37" x14ac:dyDescent="0.25">
      <c r="L119" s="70"/>
      <c r="M119" s="70"/>
      <c r="N119" s="70"/>
      <c r="O119" s="70"/>
      <c r="P119" s="70"/>
      <c r="Q119" s="70"/>
      <c r="R119" s="70"/>
      <c r="S119" s="70"/>
      <c r="T119" s="70"/>
      <c r="U119" s="70"/>
      <c r="V119" s="70"/>
      <c r="W119" s="70"/>
      <c r="X119" s="70"/>
      <c r="Y119" s="70"/>
      <c r="Z119" s="70"/>
      <c r="AA119" s="70"/>
      <c r="AB119" s="70"/>
      <c r="AC119" s="70"/>
      <c r="AD119" s="70"/>
      <c r="AE119" s="70"/>
      <c r="AF119" s="70"/>
      <c r="AG119" s="70"/>
      <c r="AH119" s="70"/>
      <c r="AI119" s="70"/>
      <c r="AJ119" s="70"/>
      <c r="AK119" s="70"/>
    </row>
    <row r="120" spans="12:37" x14ac:dyDescent="0.25">
      <c r="L120" s="70"/>
      <c r="M120" s="70"/>
      <c r="N120" s="70"/>
      <c r="O120" s="70"/>
      <c r="P120" s="70"/>
      <c r="Q120" s="70"/>
      <c r="R120" s="70"/>
      <c r="S120" s="70"/>
      <c r="T120" s="70"/>
      <c r="U120" s="70"/>
      <c r="V120" s="70"/>
      <c r="W120" s="70"/>
      <c r="X120" s="70"/>
      <c r="Y120" s="70"/>
      <c r="Z120" s="70"/>
      <c r="AA120" s="70"/>
      <c r="AB120" s="70"/>
      <c r="AC120" s="70"/>
      <c r="AD120" s="70"/>
      <c r="AE120" s="70"/>
      <c r="AF120" s="70"/>
      <c r="AG120" s="70"/>
      <c r="AH120" s="70"/>
      <c r="AI120" s="70"/>
      <c r="AJ120" s="70"/>
      <c r="AK120" s="70"/>
    </row>
    <row r="121" spans="12:37" x14ac:dyDescent="0.25">
      <c r="L121" s="70"/>
      <c r="M121" s="70"/>
      <c r="N121" s="70"/>
      <c r="O121" s="70"/>
      <c r="P121" s="70"/>
      <c r="Q121" s="70"/>
      <c r="R121" s="70"/>
      <c r="S121" s="70"/>
      <c r="T121" s="70"/>
      <c r="U121" s="70"/>
      <c r="V121" s="70"/>
      <c r="W121" s="70"/>
      <c r="X121" s="70"/>
      <c r="Y121" s="70"/>
      <c r="Z121" s="70"/>
      <c r="AA121" s="70"/>
      <c r="AB121" s="70"/>
      <c r="AC121" s="70"/>
      <c r="AD121" s="70"/>
      <c r="AE121" s="70"/>
      <c r="AF121" s="70"/>
      <c r="AG121" s="70"/>
      <c r="AH121" s="70"/>
      <c r="AI121" s="70"/>
      <c r="AJ121" s="70"/>
      <c r="AK121" s="70"/>
    </row>
    <row r="122" spans="12:37" x14ac:dyDescent="0.25">
      <c r="L122" s="70"/>
      <c r="M122" s="70"/>
      <c r="N122" s="70"/>
      <c r="O122" s="70"/>
      <c r="P122" s="70"/>
      <c r="Q122" s="70"/>
      <c r="R122" s="70"/>
      <c r="S122" s="70"/>
      <c r="T122" s="70"/>
      <c r="U122" s="70"/>
      <c r="V122" s="70"/>
      <c r="W122" s="70"/>
      <c r="X122" s="70"/>
      <c r="Y122" s="70"/>
      <c r="Z122" s="70"/>
      <c r="AA122" s="70"/>
      <c r="AB122" s="70"/>
      <c r="AC122" s="70"/>
      <c r="AD122" s="70"/>
      <c r="AE122" s="70"/>
      <c r="AF122" s="70"/>
      <c r="AG122" s="70"/>
      <c r="AH122" s="70"/>
      <c r="AI122" s="70"/>
      <c r="AJ122" s="70"/>
      <c r="AK122" s="70"/>
    </row>
    <row r="123" spans="12:37" x14ac:dyDescent="0.25">
      <c r="L123" s="70"/>
      <c r="M123" s="70"/>
      <c r="N123" s="70"/>
      <c r="O123" s="70"/>
      <c r="P123" s="70"/>
      <c r="Q123" s="70"/>
      <c r="R123" s="70"/>
      <c r="S123" s="70"/>
      <c r="T123" s="70"/>
      <c r="U123" s="70"/>
      <c r="V123" s="70"/>
      <c r="W123" s="70"/>
      <c r="X123" s="70"/>
      <c r="Y123" s="70"/>
      <c r="Z123" s="70"/>
      <c r="AA123" s="70"/>
      <c r="AB123" s="70"/>
      <c r="AC123" s="70"/>
      <c r="AD123" s="70"/>
      <c r="AE123" s="70"/>
      <c r="AF123" s="70"/>
      <c r="AG123" s="70"/>
      <c r="AH123" s="70"/>
      <c r="AI123" s="70"/>
      <c r="AJ123" s="70"/>
      <c r="AK123" s="70"/>
    </row>
    <row r="124" spans="12:37" x14ac:dyDescent="0.25">
      <c r="L124" s="70"/>
      <c r="M124" s="70"/>
      <c r="N124" s="70"/>
      <c r="O124" s="70"/>
      <c r="P124" s="70"/>
      <c r="Q124" s="70"/>
      <c r="R124" s="70"/>
      <c r="S124" s="70"/>
      <c r="T124" s="70"/>
      <c r="U124" s="70"/>
      <c r="V124" s="70"/>
      <c r="W124" s="70"/>
      <c r="X124" s="70"/>
      <c r="Y124" s="70"/>
      <c r="Z124" s="70"/>
      <c r="AA124" s="70"/>
      <c r="AB124" s="70"/>
      <c r="AC124" s="70"/>
      <c r="AD124" s="70"/>
      <c r="AE124" s="70"/>
      <c r="AF124" s="70"/>
      <c r="AG124" s="70"/>
      <c r="AH124" s="70"/>
      <c r="AI124" s="70"/>
      <c r="AJ124" s="70"/>
      <c r="AK124" s="70"/>
    </row>
    <row r="125" spans="12:37" x14ac:dyDescent="0.25">
      <c r="L125" s="70"/>
      <c r="M125" s="70"/>
      <c r="N125" s="70"/>
      <c r="O125" s="70"/>
      <c r="P125" s="70"/>
      <c r="Q125" s="70"/>
      <c r="R125" s="70"/>
      <c r="S125" s="70"/>
      <c r="T125" s="70"/>
      <c r="U125" s="70"/>
      <c r="V125" s="70"/>
      <c r="W125" s="70"/>
      <c r="X125" s="70"/>
      <c r="Y125" s="70"/>
      <c r="Z125" s="70"/>
      <c r="AA125" s="70"/>
      <c r="AB125" s="70"/>
      <c r="AC125" s="70"/>
      <c r="AD125" s="70"/>
      <c r="AE125" s="70"/>
      <c r="AF125" s="70"/>
      <c r="AG125" s="70"/>
      <c r="AH125" s="70"/>
      <c r="AI125" s="70"/>
      <c r="AJ125" s="70"/>
      <c r="AK125" s="70"/>
    </row>
    <row r="126" spans="12:37" x14ac:dyDescent="0.25">
      <c r="L126" s="70"/>
      <c r="M126" s="70"/>
      <c r="N126" s="70"/>
      <c r="O126" s="70"/>
      <c r="P126" s="70"/>
      <c r="Q126" s="70"/>
      <c r="R126" s="70"/>
      <c r="S126" s="70"/>
      <c r="T126" s="70"/>
      <c r="U126" s="70"/>
      <c r="V126" s="70"/>
      <c r="W126" s="70"/>
      <c r="X126" s="70"/>
      <c r="Y126" s="70"/>
      <c r="Z126" s="70"/>
      <c r="AA126" s="70"/>
      <c r="AB126" s="70"/>
      <c r="AC126" s="70"/>
      <c r="AD126" s="70"/>
      <c r="AE126" s="70"/>
      <c r="AF126" s="70"/>
      <c r="AG126" s="70"/>
      <c r="AH126" s="70"/>
      <c r="AI126" s="70"/>
      <c r="AJ126" s="70"/>
      <c r="AK126" s="70"/>
    </row>
    <row r="127" spans="12:37" x14ac:dyDescent="0.25">
      <c r="L127" s="70"/>
      <c r="M127" s="70"/>
      <c r="N127" s="70"/>
      <c r="O127" s="70"/>
      <c r="P127" s="70"/>
      <c r="Q127" s="70"/>
      <c r="R127" s="70"/>
      <c r="S127" s="70"/>
      <c r="T127" s="70"/>
      <c r="U127" s="70"/>
      <c r="V127" s="70"/>
      <c r="W127" s="70"/>
      <c r="X127" s="70"/>
      <c r="Y127" s="70"/>
      <c r="Z127" s="70"/>
      <c r="AA127" s="70"/>
      <c r="AB127" s="70"/>
      <c r="AC127" s="70"/>
      <c r="AD127" s="70"/>
      <c r="AE127" s="70"/>
      <c r="AF127" s="70"/>
      <c r="AG127" s="70"/>
      <c r="AH127" s="70"/>
      <c r="AI127" s="70"/>
      <c r="AJ127" s="70"/>
      <c r="AK127" s="70"/>
    </row>
    <row r="128" spans="12:37" x14ac:dyDescent="0.25">
      <c r="L128" s="70"/>
      <c r="M128" s="70"/>
      <c r="N128" s="70"/>
      <c r="O128" s="70"/>
      <c r="P128" s="70"/>
      <c r="Q128" s="70"/>
      <c r="R128" s="70"/>
      <c r="S128" s="70"/>
      <c r="T128" s="70"/>
      <c r="U128" s="70"/>
      <c r="V128" s="70"/>
      <c r="W128" s="70"/>
      <c r="X128" s="70"/>
      <c r="Y128" s="70"/>
      <c r="Z128" s="70"/>
      <c r="AA128" s="70"/>
      <c r="AB128" s="70"/>
      <c r="AC128" s="70"/>
      <c r="AD128" s="70"/>
      <c r="AE128" s="70"/>
      <c r="AF128" s="70"/>
      <c r="AG128" s="70"/>
      <c r="AH128" s="70"/>
      <c r="AI128" s="70"/>
      <c r="AJ128" s="70"/>
      <c r="AK128" s="70"/>
    </row>
    <row r="129" spans="12:37" x14ac:dyDescent="0.25">
      <c r="L129" s="70"/>
      <c r="M129" s="70"/>
      <c r="N129" s="70"/>
      <c r="O129" s="70"/>
      <c r="P129" s="70"/>
      <c r="Q129" s="70"/>
      <c r="R129" s="70"/>
      <c r="S129" s="70"/>
      <c r="T129" s="70"/>
      <c r="U129" s="70"/>
      <c r="V129" s="70"/>
      <c r="W129" s="70"/>
      <c r="X129" s="70"/>
      <c r="Y129" s="70"/>
      <c r="Z129" s="70"/>
      <c r="AA129" s="70"/>
      <c r="AB129" s="70"/>
      <c r="AC129" s="70"/>
      <c r="AD129" s="70"/>
      <c r="AE129" s="70"/>
      <c r="AF129" s="70"/>
      <c r="AG129" s="70"/>
      <c r="AH129" s="70"/>
      <c r="AI129" s="70"/>
      <c r="AJ129" s="70"/>
      <c r="AK129" s="70"/>
    </row>
    <row r="130" spans="12:37" x14ac:dyDescent="0.25">
      <c r="L130" s="70"/>
      <c r="M130" s="70"/>
      <c r="N130" s="70"/>
      <c r="O130" s="70"/>
      <c r="P130" s="70"/>
      <c r="Q130" s="70"/>
      <c r="R130" s="70"/>
      <c r="S130" s="70"/>
      <c r="T130" s="70"/>
      <c r="U130" s="70"/>
      <c r="V130" s="70"/>
      <c r="W130" s="70"/>
      <c r="X130" s="70"/>
      <c r="Y130" s="70"/>
      <c r="Z130" s="70"/>
      <c r="AA130" s="70"/>
      <c r="AB130" s="70"/>
      <c r="AC130" s="70"/>
      <c r="AD130" s="70"/>
      <c r="AE130" s="70"/>
      <c r="AF130" s="70"/>
      <c r="AG130" s="70"/>
      <c r="AH130" s="70"/>
      <c r="AI130" s="70"/>
      <c r="AJ130" s="70"/>
      <c r="AK130" s="70"/>
    </row>
    <row r="131" spans="12:37" x14ac:dyDescent="0.25">
      <c r="L131" s="70"/>
      <c r="M131" s="70"/>
      <c r="N131" s="70"/>
      <c r="O131" s="70"/>
      <c r="P131" s="70"/>
      <c r="Q131" s="70"/>
      <c r="R131" s="70"/>
      <c r="S131" s="70"/>
      <c r="T131" s="70"/>
      <c r="U131" s="70"/>
      <c r="V131" s="70"/>
      <c r="W131" s="70"/>
      <c r="X131" s="70"/>
      <c r="Y131" s="70"/>
      <c r="Z131" s="70"/>
      <c r="AA131" s="70"/>
      <c r="AB131" s="70"/>
      <c r="AC131" s="70"/>
      <c r="AD131" s="70"/>
      <c r="AE131" s="70"/>
      <c r="AF131" s="70"/>
      <c r="AG131" s="70"/>
      <c r="AH131" s="70"/>
      <c r="AI131" s="70"/>
      <c r="AJ131" s="70"/>
      <c r="AK131" s="70"/>
    </row>
    <row r="132" spans="12:37" x14ac:dyDescent="0.25">
      <c r="L132" s="70"/>
      <c r="M132" s="70"/>
      <c r="N132" s="70"/>
      <c r="O132" s="70"/>
      <c r="P132" s="70"/>
      <c r="Q132" s="70"/>
      <c r="R132" s="70"/>
      <c r="S132" s="70"/>
      <c r="T132" s="70"/>
      <c r="U132" s="70"/>
      <c r="V132" s="70"/>
      <c r="W132" s="70"/>
      <c r="X132" s="70"/>
      <c r="Y132" s="70"/>
      <c r="Z132" s="70"/>
      <c r="AA132" s="70"/>
      <c r="AB132" s="70"/>
      <c r="AC132" s="70"/>
      <c r="AD132" s="70"/>
      <c r="AE132" s="70"/>
      <c r="AF132" s="70"/>
      <c r="AG132" s="70"/>
      <c r="AH132" s="70"/>
      <c r="AI132" s="70"/>
      <c r="AJ132" s="70"/>
      <c r="AK132" s="70"/>
    </row>
    <row r="133" spans="12:37" x14ac:dyDescent="0.25">
      <c r="L133" s="70"/>
      <c r="M133" s="70"/>
      <c r="N133" s="70"/>
      <c r="O133" s="70"/>
      <c r="P133" s="70"/>
      <c r="Q133" s="70"/>
      <c r="R133" s="70"/>
      <c r="S133" s="70"/>
      <c r="T133" s="70"/>
      <c r="U133" s="70"/>
      <c r="V133" s="70"/>
      <c r="W133" s="70"/>
      <c r="X133" s="70"/>
      <c r="Y133" s="70"/>
      <c r="Z133" s="70"/>
      <c r="AA133" s="7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</row>
    <row r="134" spans="12:37" x14ac:dyDescent="0.25">
      <c r="L134" s="70"/>
      <c r="M134" s="70"/>
      <c r="N134" s="70"/>
      <c r="O134" s="70"/>
      <c r="P134" s="70"/>
      <c r="Q134" s="70"/>
      <c r="R134" s="70"/>
      <c r="S134" s="70"/>
      <c r="T134" s="70"/>
      <c r="U134" s="70"/>
      <c r="V134" s="70"/>
      <c r="W134" s="70"/>
      <c r="X134" s="70"/>
      <c r="Y134" s="70"/>
      <c r="Z134" s="70"/>
      <c r="AA134" s="70"/>
      <c r="AB134" s="70"/>
      <c r="AC134" s="70"/>
      <c r="AD134" s="70"/>
      <c r="AE134" s="70"/>
      <c r="AF134" s="70"/>
      <c r="AG134" s="70"/>
      <c r="AH134" s="70"/>
      <c r="AI134" s="70"/>
      <c r="AJ134" s="70"/>
      <c r="AK134" s="70"/>
    </row>
    <row r="135" spans="12:37" x14ac:dyDescent="0.25">
      <c r="L135" s="70"/>
      <c r="M135" s="70"/>
      <c r="N135" s="70"/>
      <c r="O135" s="70"/>
      <c r="P135" s="70"/>
      <c r="Q135" s="70"/>
      <c r="R135" s="70"/>
      <c r="S135" s="70"/>
      <c r="T135" s="70"/>
      <c r="U135" s="70"/>
      <c r="V135" s="70"/>
      <c r="W135" s="70"/>
      <c r="X135" s="70"/>
      <c r="Y135" s="70"/>
      <c r="Z135" s="70"/>
      <c r="AA135" s="70"/>
      <c r="AB135" s="70"/>
      <c r="AC135" s="70"/>
      <c r="AD135" s="70"/>
      <c r="AE135" s="70"/>
      <c r="AF135" s="70"/>
      <c r="AG135" s="70"/>
      <c r="AH135" s="70"/>
      <c r="AI135" s="70"/>
      <c r="AJ135" s="70"/>
      <c r="AK135" s="70"/>
    </row>
    <row r="136" spans="12:37" x14ac:dyDescent="0.25">
      <c r="L136" s="70"/>
      <c r="M136" s="70"/>
      <c r="N136" s="70"/>
      <c r="O136" s="70"/>
      <c r="P136" s="70"/>
      <c r="Q136" s="70"/>
      <c r="R136" s="70"/>
      <c r="S136" s="70"/>
      <c r="T136" s="70"/>
      <c r="U136" s="70"/>
      <c r="V136" s="70"/>
      <c r="W136" s="70"/>
      <c r="X136" s="70"/>
      <c r="Y136" s="70"/>
      <c r="Z136" s="70"/>
      <c r="AA136" s="70"/>
      <c r="AB136" s="70"/>
      <c r="AC136" s="70"/>
      <c r="AD136" s="70"/>
      <c r="AE136" s="70"/>
      <c r="AF136" s="70"/>
      <c r="AG136" s="70"/>
      <c r="AH136" s="70"/>
      <c r="AI136" s="70"/>
      <c r="AJ136" s="70"/>
      <c r="AK136" s="70"/>
    </row>
    <row r="137" spans="12:37" x14ac:dyDescent="0.25">
      <c r="L137" s="70"/>
      <c r="M137" s="70"/>
      <c r="N137" s="70"/>
      <c r="O137" s="70"/>
      <c r="P137" s="70"/>
      <c r="Q137" s="70"/>
      <c r="R137" s="70"/>
      <c r="S137" s="70"/>
      <c r="T137" s="70"/>
      <c r="U137" s="70"/>
      <c r="V137" s="70"/>
      <c r="W137" s="70"/>
      <c r="X137" s="70"/>
      <c r="Y137" s="70"/>
      <c r="Z137" s="70"/>
      <c r="AA137" s="70"/>
      <c r="AB137" s="70"/>
      <c r="AC137" s="70"/>
      <c r="AD137" s="70"/>
      <c r="AE137" s="70"/>
      <c r="AF137" s="70"/>
      <c r="AG137" s="70"/>
      <c r="AH137" s="70"/>
      <c r="AI137" s="70"/>
      <c r="AJ137" s="70"/>
      <c r="AK137" s="70"/>
    </row>
    <row r="138" spans="12:37" x14ac:dyDescent="0.25">
      <c r="L138" s="70"/>
      <c r="M138" s="70"/>
      <c r="N138" s="70"/>
      <c r="O138" s="70"/>
      <c r="P138" s="70"/>
      <c r="Q138" s="70"/>
      <c r="R138" s="70"/>
      <c r="S138" s="70"/>
      <c r="T138" s="70"/>
      <c r="U138" s="70"/>
      <c r="V138" s="70"/>
      <c r="W138" s="70"/>
      <c r="X138" s="70"/>
      <c r="Y138" s="70"/>
      <c r="Z138" s="70"/>
      <c r="AA138" s="70"/>
      <c r="AB138" s="70"/>
      <c r="AC138" s="70"/>
      <c r="AD138" s="70"/>
      <c r="AE138" s="70"/>
      <c r="AF138" s="70"/>
      <c r="AG138" s="70"/>
      <c r="AH138" s="70"/>
      <c r="AI138" s="70"/>
      <c r="AJ138" s="70"/>
      <c r="AK138" s="70"/>
    </row>
    <row r="139" spans="12:37" x14ac:dyDescent="0.25">
      <c r="L139" s="70"/>
      <c r="M139" s="70"/>
      <c r="N139" s="70"/>
      <c r="O139" s="70"/>
      <c r="P139" s="70"/>
      <c r="Q139" s="70"/>
      <c r="R139" s="70"/>
      <c r="S139" s="70"/>
      <c r="T139" s="70"/>
      <c r="U139" s="70"/>
      <c r="V139" s="70"/>
      <c r="W139" s="70"/>
      <c r="X139" s="70"/>
      <c r="Y139" s="70"/>
      <c r="Z139" s="70"/>
      <c r="AA139" s="70"/>
      <c r="AB139" s="70"/>
      <c r="AC139" s="70"/>
      <c r="AD139" s="70"/>
      <c r="AE139" s="70"/>
      <c r="AF139" s="70"/>
      <c r="AG139" s="70"/>
      <c r="AH139" s="70"/>
      <c r="AI139" s="70"/>
      <c r="AJ139" s="70"/>
      <c r="AK139" s="70"/>
    </row>
    <row r="140" spans="12:37" x14ac:dyDescent="0.25">
      <c r="L140" s="70"/>
      <c r="M140" s="70"/>
      <c r="N140" s="70"/>
      <c r="O140" s="70"/>
      <c r="P140" s="70"/>
      <c r="Q140" s="70"/>
      <c r="R140" s="70"/>
      <c r="S140" s="70"/>
      <c r="T140" s="70"/>
      <c r="U140" s="70"/>
      <c r="V140" s="70"/>
      <c r="W140" s="70"/>
      <c r="X140" s="70"/>
      <c r="Y140" s="70"/>
      <c r="Z140" s="70"/>
      <c r="AA140" s="70"/>
      <c r="AB140" s="70"/>
      <c r="AC140" s="70"/>
      <c r="AD140" s="70"/>
      <c r="AE140" s="70"/>
      <c r="AF140" s="70"/>
      <c r="AG140" s="70"/>
      <c r="AH140" s="70"/>
      <c r="AI140" s="70"/>
      <c r="AJ140" s="70"/>
      <c r="AK140" s="70"/>
    </row>
    <row r="141" spans="12:37" x14ac:dyDescent="0.25">
      <c r="L141" s="70"/>
      <c r="M141" s="70"/>
      <c r="N141" s="70"/>
      <c r="O141" s="70"/>
      <c r="P141" s="70"/>
      <c r="Q141" s="70"/>
      <c r="R141" s="70"/>
      <c r="S141" s="70"/>
      <c r="T141" s="70"/>
      <c r="U141" s="70"/>
      <c r="V141" s="70"/>
      <c r="W141" s="70"/>
      <c r="X141" s="70"/>
      <c r="Y141" s="70"/>
      <c r="Z141" s="70"/>
      <c r="AA141" s="70"/>
      <c r="AB141" s="70"/>
      <c r="AC141" s="70"/>
      <c r="AD141" s="70"/>
      <c r="AE141" s="70"/>
      <c r="AF141" s="70"/>
      <c r="AG141" s="70"/>
      <c r="AH141" s="70"/>
      <c r="AI141" s="70"/>
      <c r="AJ141" s="70"/>
      <c r="AK141" s="70"/>
    </row>
    <row r="142" spans="12:37" x14ac:dyDescent="0.25">
      <c r="L142" s="70"/>
      <c r="M142" s="70"/>
      <c r="N142" s="70"/>
      <c r="O142" s="70"/>
      <c r="P142" s="70"/>
      <c r="Q142" s="70"/>
      <c r="R142" s="70"/>
      <c r="S142" s="70"/>
      <c r="T142" s="70"/>
      <c r="U142" s="70"/>
      <c r="V142" s="70"/>
      <c r="W142" s="70"/>
      <c r="X142" s="70"/>
      <c r="Y142" s="70"/>
      <c r="Z142" s="70"/>
      <c r="AA142" s="70"/>
      <c r="AB142" s="70"/>
      <c r="AC142" s="70"/>
      <c r="AD142" s="70"/>
      <c r="AE142" s="70"/>
      <c r="AF142" s="70"/>
      <c r="AG142" s="70"/>
      <c r="AH142" s="70"/>
      <c r="AI142" s="70"/>
      <c r="AJ142" s="70"/>
      <c r="AK142" s="70"/>
    </row>
    <row r="143" spans="12:37" x14ac:dyDescent="0.25">
      <c r="L143" s="70"/>
      <c r="M143" s="70"/>
      <c r="N143" s="70"/>
      <c r="O143" s="70"/>
      <c r="P143" s="70"/>
      <c r="Q143" s="70"/>
      <c r="R143" s="70"/>
      <c r="S143" s="70"/>
      <c r="T143" s="70"/>
      <c r="U143" s="70"/>
      <c r="V143" s="70"/>
      <c r="W143" s="70"/>
      <c r="X143" s="70"/>
      <c r="Y143" s="70"/>
      <c r="Z143" s="70"/>
      <c r="AA143" s="70"/>
      <c r="AB143" s="70"/>
      <c r="AC143" s="70"/>
      <c r="AD143" s="70"/>
      <c r="AE143" s="70"/>
      <c r="AF143" s="70"/>
      <c r="AG143" s="70"/>
      <c r="AH143" s="70"/>
      <c r="AI143" s="70"/>
      <c r="AJ143" s="70"/>
      <c r="AK143" s="70"/>
    </row>
    <row r="144" spans="12:37" x14ac:dyDescent="0.25">
      <c r="L144" s="70"/>
      <c r="M144" s="70"/>
      <c r="N144" s="70"/>
      <c r="O144" s="70"/>
      <c r="P144" s="70"/>
      <c r="Q144" s="70"/>
      <c r="R144" s="70"/>
      <c r="S144" s="70"/>
      <c r="T144" s="70"/>
      <c r="U144" s="70"/>
      <c r="V144" s="70"/>
      <c r="W144" s="70"/>
      <c r="X144" s="70"/>
      <c r="Y144" s="70"/>
      <c r="Z144" s="70"/>
      <c r="AA144" s="70"/>
      <c r="AB144" s="70"/>
      <c r="AC144" s="70"/>
      <c r="AD144" s="70"/>
      <c r="AE144" s="70"/>
      <c r="AF144" s="70"/>
      <c r="AG144" s="70"/>
      <c r="AH144" s="70"/>
      <c r="AI144" s="70"/>
      <c r="AJ144" s="70"/>
      <c r="AK144" s="70"/>
    </row>
    <row r="145" spans="12:37" x14ac:dyDescent="0.25">
      <c r="L145" s="70"/>
      <c r="M145" s="70"/>
      <c r="N145" s="70"/>
      <c r="O145" s="70"/>
      <c r="P145" s="70"/>
      <c r="Q145" s="70"/>
      <c r="R145" s="70"/>
      <c r="S145" s="70"/>
      <c r="T145" s="70"/>
      <c r="U145" s="70"/>
      <c r="V145" s="70"/>
      <c r="W145" s="70"/>
      <c r="X145" s="70"/>
      <c r="Y145" s="70"/>
      <c r="Z145" s="70"/>
      <c r="AA145" s="70"/>
      <c r="AB145" s="70"/>
      <c r="AC145" s="70"/>
      <c r="AD145" s="70"/>
      <c r="AE145" s="70"/>
      <c r="AF145" s="70"/>
      <c r="AG145" s="70"/>
      <c r="AH145" s="70"/>
      <c r="AI145" s="70"/>
      <c r="AJ145" s="70"/>
      <c r="AK145" s="70"/>
    </row>
    <row r="146" spans="12:37" x14ac:dyDescent="0.25">
      <c r="L146" s="70"/>
      <c r="M146" s="70"/>
      <c r="N146" s="70"/>
      <c r="O146" s="70"/>
      <c r="P146" s="70"/>
      <c r="Q146" s="70"/>
      <c r="R146" s="70"/>
      <c r="S146" s="70"/>
      <c r="T146" s="70"/>
      <c r="U146" s="70"/>
      <c r="V146" s="70"/>
      <c r="W146" s="70"/>
      <c r="X146" s="70"/>
      <c r="Y146" s="70"/>
      <c r="Z146" s="70"/>
      <c r="AA146" s="70"/>
      <c r="AB146" s="70"/>
      <c r="AC146" s="70"/>
      <c r="AD146" s="70"/>
      <c r="AE146" s="70"/>
      <c r="AF146" s="70"/>
      <c r="AG146" s="70"/>
      <c r="AH146" s="70"/>
      <c r="AI146" s="70"/>
      <c r="AJ146" s="70"/>
      <c r="AK146" s="70"/>
    </row>
    <row r="147" spans="12:37" x14ac:dyDescent="0.25">
      <c r="L147" s="70"/>
      <c r="M147" s="70"/>
      <c r="N147" s="70"/>
      <c r="O147" s="70"/>
      <c r="P147" s="70"/>
      <c r="Q147" s="70"/>
      <c r="R147" s="70"/>
      <c r="S147" s="70"/>
      <c r="T147" s="70"/>
      <c r="U147" s="70"/>
      <c r="V147" s="70"/>
      <c r="W147" s="70"/>
      <c r="X147" s="70"/>
      <c r="Y147" s="70"/>
      <c r="Z147" s="70"/>
      <c r="AA147" s="70"/>
      <c r="AB147" s="70"/>
      <c r="AC147" s="70"/>
      <c r="AD147" s="70"/>
      <c r="AE147" s="70"/>
      <c r="AF147" s="70"/>
      <c r="AG147" s="70"/>
      <c r="AH147" s="70"/>
      <c r="AI147" s="70"/>
      <c r="AJ147" s="70"/>
      <c r="AK147" s="70"/>
    </row>
    <row r="148" spans="12:37" x14ac:dyDescent="0.25">
      <c r="L148" s="70"/>
      <c r="M148" s="70"/>
      <c r="N148" s="70"/>
      <c r="O148" s="70"/>
      <c r="P148" s="70"/>
      <c r="Q148" s="70"/>
      <c r="R148" s="70"/>
      <c r="S148" s="70"/>
      <c r="T148" s="70"/>
      <c r="U148" s="70"/>
      <c r="V148" s="70"/>
      <c r="W148" s="70"/>
      <c r="X148" s="70"/>
      <c r="Y148" s="70"/>
      <c r="Z148" s="70"/>
      <c r="AA148" s="70"/>
      <c r="AB148" s="70"/>
      <c r="AC148" s="70"/>
      <c r="AD148" s="70"/>
      <c r="AE148" s="70"/>
      <c r="AF148" s="70"/>
      <c r="AG148" s="70"/>
      <c r="AH148" s="70"/>
      <c r="AI148" s="70"/>
      <c r="AJ148" s="70"/>
      <c r="AK148" s="70"/>
    </row>
    <row r="149" spans="12:37" x14ac:dyDescent="0.25">
      <c r="L149" s="70"/>
      <c r="M149" s="70"/>
      <c r="N149" s="70"/>
      <c r="O149" s="70"/>
      <c r="P149" s="70"/>
      <c r="Q149" s="70"/>
      <c r="R149" s="70"/>
      <c r="S149" s="70"/>
      <c r="T149" s="70"/>
      <c r="U149" s="70"/>
      <c r="V149" s="70"/>
      <c r="W149" s="70"/>
      <c r="X149" s="70"/>
      <c r="Y149" s="70"/>
      <c r="Z149" s="70"/>
      <c r="AA149" s="70"/>
      <c r="AB149" s="70"/>
      <c r="AC149" s="70"/>
      <c r="AD149" s="70"/>
      <c r="AE149" s="70"/>
      <c r="AF149" s="70"/>
      <c r="AG149" s="70"/>
      <c r="AH149" s="70"/>
      <c r="AI149" s="70"/>
      <c r="AJ149" s="70"/>
      <c r="AK149" s="70"/>
    </row>
    <row r="150" spans="12:37" x14ac:dyDescent="0.25"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70"/>
      <c r="Y150" s="70"/>
      <c r="Z150" s="70"/>
      <c r="AA150" s="70"/>
      <c r="AB150" s="70"/>
      <c r="AC150" s="70"/>
      <c r="AD150" s="70"/>
      <c r="AE150" s="70"/>
      <c r="AF150" s="70"/>
      <c r="AG150" s="70"/>
      <c r="AH150" s="70"/>
      <c r="AI150" s="70"/>
      <c r="AJ150" s="70"/>
      <c r="AK150" s="70"/>
    </row>
    <row r="151" spans="12:37" x14ac:dyDescent="0.25">
      <c r="L151" s="70"/>
      <c r="M151" s="70"/>
      <c r="N151" s="70"/>
      <c r="O151" s="70"/>
      <c r="P151" s="70"/>
      <c r="Q151" s="70"/>
      <c r="R151" s="70"/>
      <c r="S151" s="70"/>
      <c r="T151" s="70"/>
      <c r="U151" s="70"/>
      <c r="V151" s="70"/>
      <c r="W151" s="70"/>
      <c r="X151" s="70"/>
      <c r="Y151" s="70"/>
      <c r="Z151" s="70"/>
      <c r="AA151" s="70"/>
      <c r="AB151" s="70"/>
      <c r="AC151" s="70"/>
      <c r="AD151" s="70"/>
      <c r="AE151" s="70"/>
      <c r="AF151" s="70"/>
      <c r="AG151" s="70"/>
      <c r="AH151" s="70"/>
      <c r="AI151" s="70"/>
      <c r="AJ151" s="70"/>
      <c r="AK151" s="70"/>
    </row>
    <row r="152" spans="12:37" x14ac:dyDescent="0.25">
      <c r="L152" s="70"/>
      <c r="M152" s="70"/>
      <c r="N152" s="70"/>
      <c r="O152" s="70"/>
      <c r="P152" s="70"/>
      <c r="Q152" s="70"/>
      <c r="R152" s="70"/>
      <c r="S152" s="70"/>
      <c r="T152" s="70"/>
      <c r="U152" s="70"/>
      <c r="V152" s="70"/>
      <c r="W152" s="70"/>
      <c r="X152" s="70"/>
      <c r="Y152" s="70"/>
      <c r="Z152" s="70"/>
      <c r="AA152" s="70"/>
      <c r="AB152" s="70"/>
      <c r="AC152" s="70"/>
      <c r="AD152" s="70"/>
      <c r="AE152" s="70"/>
      <c r="AF152" s="70"/>
      <c r="AG152" s="70"/>
      <c r="AH152" s="70"/>
      <c r="AI152" s="70"/>
      <c r="AJ152" s="70"/>
      <c r="AK152" s="70"/>
    </row>
    <row r="153" spans="12:37" x14ac:dyDescent="0.25">
      <c r="L153" s="70"/>
      <c r="M153" s="70"/>
      <c r="N153" s="70"/>
      <c r="O153" s="70"/>
      <c r="P153" s="70"/>
      <c r="Q153" s="70"/>
      <c r="R153" s="70"/>
      <c r="S153" s="70"/>
      <c r="T153" s="70"/>
      <c r="U153" s="70"/>
      <c r="V153" s="70"/>
      <c r="W153" s="70"/>
      <c r="X153" s="70"/>
      <c r="Y153" s="70"/>
      <c r="Z153" s="70"/>
      <c r="AA153" s="70"/>
      <c r="AB153" s="70"/>
      <c r="AC153" s="70"/>
      <c r="AD153" s="70"/>
      <c r="AE153" s="70"/>
      <c r="AF153" s="70"/>
      <c r="AG153" s="70"/>
      <c r="AH153" s="70"/>
      <c r="AI153" s="70"/>
      <c r="AJ153" s="70"/>
      <c r="AK153" s="70"/>
    </row>
    <row r="154" spans="12:37" x14ac:dyDescent="0.25">
      <c r="L154" s="70"/>
      <c r="M154" s="70"/>
      <c r="N154" s="70"/>
      <c r="O154" s="70"/>
      <c r="P154" s="70"/>
      <c r="Q154" s="70"/>
      <c r="R154" s="70"/>
      <c r="S154" s="70"/>
      <c r="T154" s="70"/>
      <c r="U154" s="70"/>
      <c r="V154" s="70"/>
      <c r="W154" s="70"/>
      <c r="X154" s="70"/>
      <c r="Y154" s="70"/>
      <c r="Z154" s="70"/>
      <c r="AA154" s="70"/>
      <c r="AB154" s="70"/>
      <c r="AC154" s="70"/>
      <c r="AD154" s="70"/>
      <c r="AE154" s="70"/>
      <c r="AF154" s="70"/>
      <c r="AG154" s="70"/>
      <c r="AH154" s="70"/>
      <c r="AI154" s="70"/>
      <c r="AJ154" s="70"/>
      <c r="AK154" s="70"/>
    </row>
    <row r="155" spans="12:37" x14ac:dyDescent="0.25">
      <c r="L155" s="70"/>
      <c r="M155" s="70"/>
      <c r="N155" s="70"/>
      <c r="O155" s="70"/>
      <c r="P155" s="70"/>
      <c r="Q155" s="70"/>
      <c r="R155" s="70"/>
      <c r="S155" s="70"/>
      <c r="T155" s="70"/>
      <c r="U155" s="70"/>
      <c r="V155" s="70"/>
      <c r="W155" s="70"/>
      <c r="X155" s="70"/>
      <c r="Y155" s="70"/>
      <c r="Z155" s="70"/>
      <c r="AA155" s="7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</row>
    <row r="156" spans="12:37" x14ac:dyDescent="0.25">
      <c r="L156" s="70"/>
      <c r="M156" s="70"/>
      <c r="N156" s="70"/>
      <c r="O156" s="70"/>
      <c r="P156" s="70"/>
      <c r="Q156" s="70"/>
      <c r="R156" s="70"/>
      <c r="S156" s="70"/>
      <c r="T156" s="70"/>
      <c r="U156" s="70"/>
      <c r="V156" s="70"/>
      <c r="W156" s="70"/>
      <c r="X156" s="70"/>
      <c r="Y156" s="70"/>
      <c r="Z156" s="70"/>
      <c r="AA156" s="70"/>
      <c r="AB156" s="70"/>
      <c r="AC156" s="70"/>
      <c r="AD156" s="70"/>
      <c r="AE156" s="70"/>
      <c r="AF156" s="70"/>
      <c r="AG156" s="70"/>
      <c r="AH156" s="70"/>
      <c r="AI156" s="70"/>
      <c r="AJ156" s="70"/>
      <c r="AK156" s="70"/>
    </row>
    <row r="157" spans="12:37" x14ac:dyDescent="0.25">
      <c r="L157" s="70"/>
      <c r="M157" s="70"/>
      <c r="N157" s="70"/>
      <c r="O157" s="70"/>
      <c r="P157" s="70"/>
      <c r="Q157" s="70"/>
      <c r="R157" s="70"/>
      <c r="S157" s="70"/>
      <c r="T157" s="70"/>
      <c r="U157" s="70"/>
      <c r="V157" s="70"/>
      <c r="W157" s="70"/>
      <c r="X157" s="70"/>
      <c r="Y157" s="70"/>
      <c r="Z157" s="70"/>
      <c r="AA157" s="70"/>
      <c r="AB157" s="70"/>
      <c r="AC157" s="70"/>
      <c r="AD157" s="70"/>
      <c r="AE157" s="70"/>
      <c r="AF157" s="70"/>
      <c r="AG157" s="70"/>
      <c r="AH157" s="70"/>
      <c r="AI157" s="70"/>
      <c r="AJ157" s="70"/>
      <c r="AK157" s="70"/>
    </row>
    <row r="158" spans="12:37" x14ac:dyDescent="0.25">
      <c r="L158" s="70"/>
      <c r="M158" s="70"/>
      <c r="N158" s="70"/>
      <c r="O158" s="70"/>
      <c r="P158" s="70"/>
      <c r="Q158" s="70"/>
      <c r="R158" s="70"/>
      <c r="S158" s="70"/>
      <c r="T158" s="70"/>
      <c r="U158" s="70"/>
      <c r="V158" s="70"/>
      <c r="W158" s="70"/>
      <c r="X158" s="70"/>
      <c r="Y158" s="70"/>
      <c r="Z158" s="70"/>
      <c r="AA158" s="70"/>
      <c r="AB158" s="70"/>
      <c r="AC158" s="70"/>
      <c r="AD158" s="70"/>
      <c r="AE158" s="70"/>
      <c r="AF158" s="70"/>
      <c r="AG158" s="70"/>
      <c r="AH158" s="70"/>
      <c r="AI158" s="70"/>
      <c r="AJ158" s="70"/>
      <c r="AK158" s="70"/>
    </row>
    <row r="159" spans="12:37" x14ac:dyDescent="0.25">
      <c r="L159" s="70"/>
      <c r="M159" s="70"/>
      <c r="N159" s="70"/>
      <c r="O159" s="70"/>
      <c r="P159" s="70"/>
      <c r="Q159" s="70"/>
      <c r="R159" s="70"/>
      <c r="S159" s="70"/>
      <c r="T159" s="70"/>
      <c r="U159" s="70"/>
      <c r="V159" s="70"/>
      <c r="W159" s="70"/>
      <c r="X159" s="70"/>
      <c r="Y159" s="70"/>
      <c r="Z159" s="70"/>
      <c r="AA159" s="70"/>
      <c r="AB159" s="70"/>
      <c r="AC159" s="70"/>
      <c r="AD159" s="70"/>
      <c r="AE159" s="70"/>
      <c r="AF159" s="70"/>
      <c r="AG159" s="70"/>
      <c r="AH159" s="70"/>
      <c r="AI159" s="70"/>
      <c r="AJ159" s="70"/>
      <c r="AK159" s="70"/>
    </row>
    <row r="160" spans="12:37" x14ac:dyDescent="0.25">
      <c r="L160" s="70"/>
      <c r="M160" s="70"/>
      <c r="N160" s="70"/>
      <c r="O160" s="70"/>
      <c r="P160" s="70"/>
      <c r="Q160" s="70"/>
      <c r="R160" s="70"/>
      <c r="S160" s="70"/>
      <c r="T160" s="70"/>
      <c r="U160" s="70"/>
      <c r="V160" s="70"/>
      <c r="W160" s="70"/>
      <c r="X160" s="70"/>
      <c r="Y160" s="70"/>
      <c r="Z160" s="70"/>
      <c r="AA160" s="70"/>
      <c r="AB160" s="70"/>
      <c r="AC160" s="70"/>
      <c r="AD160" s="70"/>
      <c r="AE160" s="70"/>
      <c r="AF160" s="70"/>
      <c r="AG160" s="70"/>
      <c r="AH160" s="70"/>
      <c r="AI160" s="70"/>
      <c r="AJ160" s="70"/>
      <c r="AK160" s="70"/>
    </row>
    <row r="161" spans="12:37" x14ac:dyDescent="0.25">
      <c r="L161" s="70"/>
      <c r="M161" s="70"/>
      <c r="N161" s="70"/>
      <c r="O161" s="70"/>
      <c r="P161" s="70"/>
      <c r="Q161" s="70"/>
      <c r="R161" s="70"/>
      <c r="S161" s="70"/>
      <c r="T161" s="70"/>
      <c r="U161" s="70"/>
      <c r="V161" s="70"/>
      <c r="W161" s="70"/>
      <c r="X161" s="70"/>
      <c r="Y161" s="70"/>
      <c r="Z161" s="70"/>
      <c r="AA161" s="70"/>
      <c r="AB161" s="70"/>
      <c r="AC161" s="70"/>
      <c r="AD161" s="70"/>
      <c r="AE161" s="70"/>
      <c r="AF161" s="70"/>
      <c r="AG161" s="70"/>
      <c r="AH161" s="70"/>
      <c r="AI161" s="70"/>
      <c r="AJ161" s="70"/>
      <c r="AK161" s="70"/>
    </row>
    <row r="162" spans="12:37" x14ac:dyDescent="0.25">
      <c r="L162" s="70"/>
      <c r="M162" s="70"/>
      <c r="N162" s="70"/>
      <c r="O162" s="70"/>
      <c r="P162" s="70"/>
      <c r="Q162" s="70"/>
      <c r="R162" s="70"/>
      <c r="S162" s="70"/>
      <c r="T162" s="70"/>
      <c r="U162" s="70"/>
      <c r="V162" s="70"/>
      <c r="W162" s="70"/>
      <c r="X162" s="70"/>
      <c r="Y162" s="70"/>
      <c r="Z162" s="70"/>
      <c r="AA162" s="70"/>
      <c r="AB162" s="70"/>
      <c r="AC162" s="70"/>
      <c r="AD162" s="70"/>
      <c r="AE162" s="70"/>
      <c r="AF162" s="70"/>
      <c r="AG162" s="70"/>
      <c r="AH162" s="70"/>
      <c r="AI162" s="70"/>
      <c r="AJ162" s="70"/>
      <c r="AK162" s="70"/>
    </row>
    <row r="163" spans="12:37" x14ac:dyDescent="0.25">
      <c r="L163" s="70"/>
      <c r="M163" s="70"/>
      <c r="N163" s="70"/>
      <c r="O163" s="70"/>
      <c r="P163" s="70"/>
      <c r="Q163" s="70"/>
      <c r="R163" s="70"/>
      <c r="S163" s="70"/>
      <c r="T163" s="70"/>
      <c r="U163" s="70"/>
      <c r="V163" s="70"/>
      <c r="W163" s="70"/>
      <c r="X163" s="70"/>
      <c r="Y163" s="70"/>
      <c r="Z163" s="70"/>
      <c r="AA163" s="70"/>
      <c r="AB163" s="70"/>
      <c r="AC163" s="70"/>
      <c r="AD163" s="70"/>
      <c r="AE163" s="70"/>
      <c r="AF163" s="70"/>
      <c r="AG163" s="70"/>
      <c r="AH163" s="70"/>
      <c r="AI163" s="70"/>
      <c r="AJ163" s="70"/>
      <c r="AK163" s="70"/>
    </row>
    <row r="164" spans="12:37" x14ac:dyDescent="0.25">
      <c r="L164" s="70"/>
      <c r="M164" s="70"/>
      <c r="N164" s="70"/>
      <c r="O164" s="70"/>
      <c r="P164" s="70"/>
      <c r="Q164" s="70"/>
      <c r="R164" s="70"/>
      <c r="S164" s="70"/>
      <c r="T164" s="70"/>
      <c r="U164" s="70"/>
      <c r="V164" s="70"/>
      <c r="W164" s="70"/>
      <c r="X164" s="70"/>
      <c r="Y164" s="70"/>
      <c r="Z164" s="70"/>
      <c r="AA164" s="70"/>
      <c r="AB164" s="70"/>
      <c r="AC164" s="70"/>
      <c r="AD164" s="70"/>
      <c r="AE164" s="70"/>
      <c r="AF164" s="70"/>
      <c r="AG164" s="70"/>
      <c r="AH164" s="70"/>
      <c r="AI164" s="70"/>
      <c r="AJ164" s="70"/>
      <c r="AK164" s="70"/>
    </row>
    <row r="165" spans="12:37" x14ac:dyDescent="0.25">
      <c r="L165" s="70"/>
      <c r="M165" s="70"/>
      <c r="N165" s="70"/>
      <c r="O165" s="70"/>
      <c r="P165" s="70"/>
      <c r="Q165" s="70"/>
      <c r="R165" s="70"/>
      <c r="S165" s="70"/>
      <c r="T165" s="70"/>
      <c r="U165" s="70"/>
      <c r="V165" s="70"/>
      <c r="W165" s="70"/>
      <c r="X165" s="70"/>
      <c r="Y165" s="70"/>
      <c r="Z165" s="70"/>
      <c r="AA165" s="70"/>
      <c r="AB165" s="70"/>
      <c r="AC165" s="70"/>
      <c r="AD165" s="70"/>
      <c r="AE165" s="70"/>
      <c r="AF165" s="70"/>
      <c r="AG165" s="70"/>
      <c r="AH165" s="70"/>
      <c r="AI165" s="70"/>
      <c r="AJ165" s="70"/>
      <c r="AK165" s="70"/>
    </row>
    <row r="166" spans="12:37" x14ac:dyDescent="0.25">
      <c r="L166" s="70"/>
      <c r="M166" s="70"/>
      <c r="N166" s="70"/>
      <c r="O166" s="70"/>
      <c r="P166" s="70"/>
      <c r="Q166" s="70"/>
      <c r="R166" s="70"/>
      <c r="S166" s="70"/>
      <c r="T166" s="70"/>
      <c r="U166" s="70"/>
      <c r="V166" s="70"/>
      <c r="W166" s="70"/>
      <c r="X166" s="70"/>
      <c r="Y166" s="70"/>
      <c r="Z166" s="70"/>
      <c r="AA166" s="70"/>
      <c r="AB166" s="70"/>
      <c r="AC166" s="70"/>
      <c r="AD166" s="70"/>
      <c r="AE166" s="70"/>
      <c r="AF166" s="70"/>
      <c r="AG166" s="70"/>
      <c r="AH166" s="70"/>
      <c r="AI166" s="70"/>
      <c r="AJ166" s="70"/>
      <c r="AK166" s="70"/>
    </row>
    <row r="167" spans="12:37" x14ac:dyDescent="0.25">
      <c r="L167" s="70"/>
      <c r="M167" s="70"/>
      <c r="N167" s="70"/>
      <c r="O167" s="70"/>
      <c r="P167" s="70"/>
      <c r="Q167" s="70"/>
      <c r="R167" s="70"/>
      <c r="S167" s="70"/>
      <c r="T167" s="70"/>
      <c r="U167" s="70"/>
      <c r="V167" s="70"/>
      <c r="W167" s="70"/>
      <c r="X167" s="70"/>
      <c r="Y167" s="70"/>
      <c r="Z167" s="70"/>
      <c r="AA167" s="70"/>
      <c r="AB167" s="70"/>
      <c r="AC167" s="70"/>
      <c r="AD167" s="70"/>
      <c r="AE167" s="70"/>
      <c r="AF167" s="70"/>
      <c r="AG167" s="70"/>
      <c r="AH167" s="70"/>
      <c r="AI167" s="70"/>
      <c r="AJ167" s="70"/>
      <c r="AK167" s="70"/>
    </row>
    <row r="168" spans="12:37" x14ac:dyDescent="0.25">
      <c r="L168" s="70"/>
      <c r="M168" s="70"/>
      <c r="N168" s="70"/>
      <c r="O168" s="70"/>
      <c r="P168" s="70"/>
      <c r="Q168" s="70"/>
      <c r="R168" s="70"/>
      <c r="S168" s="70"/>
      <c r="T168" s="70"/>
      <c r="U168" s="70"/>
      <c r="V168" s="70"/>
      <c r="W168" s="70"/>
      <c r="X168" s="70"/>
      <c r="Y168" s="70"/>
      <c r="Z168" s="70"/>
      <c r="AA168" s="70"/>
      <c r="AB168" s="70"/>
      <c r="AC168" s="70"/>
      <c r="AD168" s="70"/>
      <c r="AE168" s="70"/>
      <c r="AF168" s="70"/>
      <c r="AG168" s="70"/>
      <c r="AH168" s="70"/>
      <c r="AI168" s="70"/>
      <c r="AJ168" s="70"/>
      <c r="AK168" s="70"/>
    </row>
    <row r="169" spans="12:37" x14ac:dyDescent="0.25">
      <c r="L169" s="70"/>
      <c r="M169" s="70"/>
      <c r="N169" s="70"/>
      <c r="O169" s="70"/>
      <c r="P169" s="70"/>
      <c r="Q169" s="70"/>
      <c r="R169" s="70"/>
      <c r="S169" s="70"/>
      <c r="T169" s="70"/>
      <c r="U169" s="70"/>
      <c r="V169" s="70"/>
      <c r="W169" s="70"/>
      <c r="X169" s="70"/>
      <c r="Y169" s="70"/>
      <c r="Z169" s="70"/>
      <c r="AA169" s="70"/>
      <c r="AB169" s="70"/>
      <c r="AC169" s="70"/>
      <c r="AD169" s="70"/>
      <c r="AE169" s="70"/>
      <c r="AF169" s="70"/>
      <c r="AG169" s="70"/>
      <c r="AH169" s="70"/>
      <c r="AI169" s="70"/>
      <c r="AJ169" s="70"/>
      <c r="AK169" s="70"/>
    </row>
    <row r="170" spans="12:37" x14ac:dyDescent="0.25">
      <c r="L170" s="70"/>
      <c r="M170" s="70"/>
      <c r="N170" s="70"/>
      <c r="O170" s="70"/>
      <c r="P170" s="70"/>
      <c r="Q170" s="70"/>
      <c r="R170" s="70"/>
      <c r="S170" s="70"/>
      <c r="T170" s="70"/>
      <c r="U170" s="70"/>
      <c r="V170" s="70"/>
      <c r="W170" s="70"/>
      <c r="X170" s="70"/>
      <c r="Y170" s="70"/>
      <c r="Z170" s="70"/>
      <c r="AA170" s="70"/>
      <c r="AB170" s="70"/>
      <c r="AC170" s="70"/>
      <c r="AD170" s="70"/>
      <c r="AE170" s="70"/>
      <c r="AF170" s="70"/>
      <c r="AG170" s="70"/>
      <c r="AH170" s="70"/>
      <c r="AI170" s="70"/>
      <c r="AJ170" s="70"/>
      <c r="AK170" s="70"/>
    </row>
    <row r="171" spans="12:37" x14ac:dyDescent="0.25">
      <c r="L171" s="70"/>
      <c r="M171" s="70"/>
      <c r="N171" s="70"/>
      <c r="O171" s="70"/>
      <c r="P171" s="70"/>
      <c r="Q171" s="70"/>
      <c r="R171" s="70"/>
      <c r="S171" s="70"/>
      <c r="T171" s="70"/>
      <c r="U171" s="70"/>
      <c r="V171" s="70"/>
      <c r="W171" s="70"/>
      <c r="X171" s="70"/>
      <c r="Y171" s="70"/>
      <c r="Z171" s="70"/>
      <c r="AA171" s="70"/>
      <c r="AB171" s="70"/>
      <c r="AC171" s="70"/>
      <c r="AD171" s="70"/>
      <c r="AE171" s="70"/>
      <c r="AF171" s="70"/>
      <c r="AG171" s="70"/>
      <c r="AH171" s="70"/>
      <c r="AI171" s="70"/>
      <c r="AJ171" s="70"/>
      <c r="AK171" s="70"/>
    </row>
    <row r="172" spans="12:37" x14ac:dyDescent="0.25">
      <c r="L172" s="70"/>
      <c r="M172" s="70"/>
      <c r="N172" s="70"/>
      <c r="O172" s="70"/>
      <c r="P172" s="70"/>
      <c r="Q172" s="70"/>
      <c r="R172" s="70"/>
      <c r="S172" s="70"/>
      <c r="T172" s="70"/>
      <c r="U172" s="70"/>
      <c r="V172" s="70"/>
      <c r="W172" s="70"/>
      <c r="X172" s="70"/>
      <c r="Y172" s="70"/>
      <c r="Z172" s="70"/>
      <c r="AA172" s="70"/>
      <c r="AB172" s="70"/>
      <c r="AC172" s="70"/>
      <c r="AD172" s="70"/>
      <c r="AE172" s="70"/>
      <c r="AF172" s="70"/>
      <c r="AG172" s="70"/>
      <c r="AH172" s="70"/>
      <c r="AI172" s="70"/>
      <c r="AJ172" s="70"/>
      <c r="AK172" s="70"/>
    </row>
    <row r="173" spans="12:37" x14ac:dyDescent="0.25">
      <c r="L173" s="70"/>
      <c r="M173" s="70"/>
      <c r="N173" s="70"/>
      <c r="O173" s="70"/>
      <c r="P173" s="70"/>
      <c r="Q173" s="70"/>
      <c r="R173" s="70"/>
      <c r="S173" s="70"/>
      <c r="T173" s="70"/>
      <c r="U173" s="70"/>
      <c r="V173" s="70"/>
      <c r="W173" s="70"/>
      <c r="X173" s="70"/>
      <c r="Y173" s="70"/>
      <c r="Z173" s="70"/>
      <c r="AA173" s="70"/>
      <c r="AB173" s="70"/>
      <c r="AC173" s="70"/>
      <c r="AD173" s="70"/>
      <c r="AE173" s="70"/>
      <c r="AF173" s="70"/>
      <c r="AG173" s="70"/>
      <c r="AH173" s="70"/>
      <c r="AI173" s="70"/>
      <c r="AJ173" s="70"/>
      <c r="AK173" s="70"/>
    </row>
    <row r="174" spans="12:37" x14ac:dyDescent="0.25">
      <c r="L174" s="70"/>
      <c r="M174" s="70"/>
      <c r="N174" s="70"/>
      <c r="O174" s="70"/>
      <c r="P174" s="70"/>
      <c r="Q174" s="70"/>
      <c r="R174" s="70"/>
      <c r="S174" s="70"/>
      <c r="T174" s="70"/>
      <c r="U174" s="70"/>
      <c r="V174" s="70"/>
      <c r="W174" s="70"/>
      <c r="X174" s="70"/>
      <c r="Y174" s="70"/>
      <c r="Z174" s="70"/>
      <c r="AA174" s="70"/>
      <c r="AB174" s="70"/>
      <c r="AC174" s="70"/>
      <c r="AD174" s="70"/>
      <c r="AE174" s="70"/>
      <c r="AF174" s="70"/>
      <c r="AG174" s="70"/>
      <c r="AH174" s="70"/>
      <c r="AI174" s="70"/>
      <c r="AJ174" s="70"/>
      <c r="AK174" s="70"/>
    </row>
    <row r="175" spans="12:37" x14ac:dyDescent="0.25">
      <c r="L175" s="70"/>
      <c r="M175" s="70"/>
      <c r="N175" s="70"/>
      <c r="O175" s="70"/>
      <c r="P175" s="70"/>
      <c r="Q175" s="70"/>
      <c r="R175" s="70"/>
      <c r="S175" s="70"/>
      <c r="T175" s="70"/>
      <c r="U175" s="70"/>
      <c r="V175" s="70"/>
      <c r="W175" s="70"/>
      <c r="X175" s="70"/>
      <c r="Y175" s="70"/>
      <c r="Z175" s="70"/>
      <c r="AA175" s="70"/>
      <c r="AB175" s="70"/>
      <c r="AC175" s="70"/>
      <c r="AD175" s="70"/>
      <c r="AE175" s="70"/>
      <c r="AF175" s="70"/>
      <c r="AG175" s="70"/>
      <c r="AH175" s="70"/>
      <c r="AI175" s="70"/>
      <c r="AJ175" s="70"/>
      <c r="AK175" s="70"/>
    </row>
    <row r="176" spans="12:37" x14ac:dyDescent="0.25">
      <c r="L176" s="70"/>
      <c r="M176" s="70"/>
      <c r="N176" s="70"/>
      <c r="O176" s="70"/>
      <c r="P176" s="70"/>
      <c r="Q176" s="70"/>
      <c r="R176" s="70"/>
      <c r="S176" s="70"/>
      <c r="T176" s="70"/>
      <c r="U176" s="70"/>
      <c r="V176" s="70"/>
      <c r="W176" s="70"/>
      <c r="X176" s="70"/>
      <c r="Y176" s="70"/>
      <c r="Z176" s="70"/>
      <c r="AA176" s="70"/>
      <c r="AB176" s="70"/>
      <c r="AC176" s="70"/>
      <c r="AD176" s="70"/>
      <c r="AE176" s="70"/>
      <c r="AF176" s="70"/>
      <c r="AG176" s="70"/>
      <c r="AH176" s="70"/>
      <c r="AI176" s="70"/>
      <c r="AJ176" s="70"/>
      <c r="AK176" s="70"/>
    </row>
    <row r="177" spans="12:37" x14ac:dyDescent="0.25">
      <c r="L177" s="70"/>
      <c r="M177" s="70"/>
      <c r="N177" s="70"/>
      <c r="O177" s="70"/>
      <c r="P177" s="70"/>
      <c r="Q177" s="70"/>
      <c r="R177" s="70"/>
      <c r="S177" s="70"/>
      <c r="T177" s="70"/>
      <c r="U177" s="70"/>
      <c r="V177" s="70"/>
      <c r="W177" s="70"/>
      <c r="X177" s="70"/>
      <c r="Y177" s="70"/>
      <c r="Z177" s="70"/>
      <c r="AA177" s="70"/>
      <c r="AB177" s="70"/>
      <c r="AC177" s="70"/>
      <c r="AD177" s="70"/>
      <c r="AE177" s="70"/>
      <c r="AF177" s="70"/>
      <c r="AG177" s="70"/>
      <c r="AH177" s="70"/>
      <c r="AI177" s="70"/>
      <c r="AJ177" s="70"/>
      <c r="AK177" s="70"/>
    </row>
    <row r="178" spans="12:37" x14ac:dyDescent="0.25">
      <c r="L178" s="70"/>
      <c r="M178" s="70"/>
      <c r="N178" s="70"/>
      <c r="O178" s="70"/>
      <c r="P178" s="70"/>
      <c r="Q178" s="70"/>
      <c r="R178" s="70"/>
      <c r="S178" s="70"/>
      <c r="T178" s="70"/>
      <c r="U178" s="70"/>
      <c r="V178" s="70"/>
      <c r="W178" s="70"/>
      <c r="X178" s="70"/>
      <c r="Y178" s="70"/>
      <c r="Z178" s="70"/>
      <c r="AA178" s="70"/>
      <c r="AB178" s="70"/>
      <c r="AC178" s="70"/>
      <c r="AD178" s="70"/>
      <c r="AE178" s="70"/>
      <c r="AF178" s="70"/>
      <c r="AG178" s="70"/>
      <c r="AH178" s="70"/>
      <c r="AI178" s="70"/>
      <c r="AJ178" s="70"/>
      <c r="AK178" s="70"/>
    </row>
    <row r="179" spans="12:37" x14ac:dyDescent="0.25">
      <c r="L179" s="70"/>
      <c r="M179" s="70"/>
      <c r="N179" s="70"/>
      <c r="O179" s="70"/>
      <c r="P179" s="70"/>
      <c r="Q179" s="70"/>
      <c r="R179" s="70"/>
      <c r="S179" s="70"/>
      <c r="T179" s="70"/>
      <c r="U179" s="70"/>
      <c r="V179" s="70"/>
      <c r="W179" s="70"/>
      <c r="X179" s="70"/>
      <c r="Y179" s="70"/>
      <c r="Z179" s="70"/>
      <c r="AA179" s="70"/>
      <c r="AB179" s="70"/>
      <c r="AC179" s="70"/>
      <c r="AD179" s="70"/>
      <c r="AE179" s="70"/>
      <c r="AF179" s="70"/>
      <c r="AG179" s="70"/>
      <c r="AH179" s="70"/>
      <c r="AI179" s="70"/>
      <c r="AJ179" s="70"/>
      <c r="AK179" s="70"/>
    </row>
    <row r="180" spans="12:37" x14ac:dyDescent="0.25">
      <c r="L180" s="70"/>
      <c r="M180" s="70"/>
      <c r="N180" s="70"/>
      <c r="O180" s="70"/>
      <c r="P180" s="70"/>
      <c r="Q180" s="70"/>
      <c r="R180" s="70"/>
      <c r="S180" s="70"/>
      <c r="T180" s="70"/>
      <c r="U180" s="70"/>
      <c r="V180" s="70"/>
      <c r="W180" s="70"/>
      <c r="X180" s="70"/>
      <c r="Y180" s="70"/>
      <c r="Z180" s="70"/>
      <c r="AA180" s="70"/>
      <c r="AB180" s="70"/>
      <c r="AC180" s="70"/>
      <c r="AD180" s="70"/>
      <c r="AE180" s="70"/>
      <c r="AF180" s="70"/>
      <c r="AG180" s="70"/>
      <c r="AH180" s="70"/>
      <c r="AI180" s="70"/>
      <c r="AJ180" s="70"/>
      <c r="AK180" s="70"/>
    </row>
    <row r="181" spans="12:37" x14ac:dyDescent="0.25">
      <c r="L181" s="70"/>
      <c r="M181" s="70"/>
      <c r="N181" s="70"/>
      <c r="O181" s="70"/>
      <c r="P181" s="70"/>
      <c r="Q181" s="70"/>
      <c r="R181" s="70"/>
      <c r="S181" s="70"/>
      <c r="T181" s="70"/>
      <c r="U181" s="70"/>
      <c r="V181" s="70"/>
      <c r="W181" s="70"/>
      <c r="X181" s="70"/>
      <c r="Y181" s="70"/>
      <c r="Z181" s="70"/>
      <c r="AA181" s="70"/>
      <c r="AB181" s="70"/>
      <c r="AC181" s="70"/>
      <c r="AD181" s="70"/>
      <c r="AE181" s="70"/>
      <c r="AF181" s="70"/>
      <c r="AG181" s="70"/>
      <c r="AH181" s="70"/>
      <c r="AI181" s="70"/>
      <c r="AJ181" s="70"/>
      <c r="AK181" s="70"/>
    </row>
    <row r="182" spans="12:37" x14ac:dyDescent="0.25">
      <c r="L182" s="70"/>
      <c r="M182" s="70"/>
      <c r="N182" s="70"/>
      <c r="O182" s="70"/>
      <c r="P182" s="70"/>
      <c r="Q182" s="70"/>
      <c r="R182" s="70"/>
      <c r="S182" s="70"/>
      <c r="T182" s="70"/>
      <c r="U182" s="70"/>
      <c r="V182" s="70"/>
      <c r="W182" s="70"/>
      <c r="X182" s="70"/>
      <c r="Y182" s="70"/>
      <c r="Z182" s="70"/>
      <c r="AA182" s="70"/>
      <c r="AB182" s="70"/>
      <c r="AC182" s="70"/>
      <c r="AD182" s="70"/>
      <c r="AE182" s="70"/>
      <c r="AF182" s="70"/>
      <c r="AG182" s="70"/>
      <c r="AH182" s="70"/>
      <c r="AI182" s="70"/>
      <c r="AJ182" s="70"/>
      <c r="AK182" s="70"/>
    </row>
    <row r="183" spans="12:37" x14ac:dyDescent="0.25">
      <c r="L183" s="70"/>
      <c r="M183" s="70"/>
      <c r="N183" s="70"/>
      <c r="O183" s="70"/>
      <c r="P183" s="70"/>
      <c r="Q183" s="70"/>
      <c r="R183" s="70"/>
      <c r="S183" s="70"/>
      <c r="T183" s="70"/>
      <c r="U183" s="70"/>
      <c r="V183" s="70"/>
      <c r="W183" s="70"/>
      <c r="X183" s="70"/>
      <c r="Y183" s="70"/>
      <c r="Z183" s="70"/>
      <c r="AA183" s="70"/>
      <c r="AB183" s="70"/>
      <c r="AC183" s="70"/>
      <c r="AD183" s="70"/>
      <c r="AE183" s="70"/>
      <c r="AF183" s="70"/>
      <c r="AG183" s="70"/>
      <c r="AH183" s="70"/>
      <c r="AI183" s="70"/>
      <c r="AJ183" s="70"/>
      <c r="AK183" s="70"/>
    </row>
    <row r="184" spans="12:37" x14ac:dyDescent="0.25">
      <c r="L184" s="70"/>
      <c r="M184" s="70"/>
      <c r="N184" s="70"/>
      <c r="O184" s="70"/>
      <c r="P184" s="70"/>
      <c r="Q184" s="70"/>
      <c r="R184" s="70"/>
      <c r="S184" s="70"/>
      <c r="T184" s="70"/>
      <c r="U184" s="70"/>
      <c r="V184" s="70"/>
      <c r="W184" s="70"/>
      <c r="X184" s="70"/>
      <c r="Y184" s="70"/>
      <c r="Z184" s="70"/>
      <c r="AA184" s="70"/>
      <c r="AB184" s="70"/>
      <c r="AC184" s="70"/>
      <c r="AD184" s="70"/>
      <c r="AE184" s="70"/>
      <c r="AF184" s="70"/>
      <c r="AG184" s="70"/>
      <c r="AH184" s="70"/>
      <c r="AI184" s="70"/>
      <c r="AJ184" s="70"/>
      <c r="AK184" s="70"/>
    </row>
    <row r="185" spans="12:37" x14ac:dyDescent="0.25">
      <c r="L185" s="70"/>
      <c r="M185" s="70"/>
      <c r="N185" s="70"/>
      <c r="O185" s="70"/>
      <c r="P185" s="70"/>
      <c r="Q185" s="70"/>
      <c r="R185" s="70"/>
      <c r="S185" s="70"/>
      <c r="T185" s="70"/>
      <c r="U185" s="70"/>
      <c r="V185" s="70"/>
      <c r="W185" s="70"/>
      <c r="X185" s="70"/>
      <c r="Y185" s="70"/>
      <c r="Z185" s="70"/>
      <c r="AA185" s="70"/>
      <c r="AB185" s="70"/>
      <c r="AC185" s="70"/>
      <c r="AD185" s="70"/>
      <c r="AE185" s="70"/>
      <c r="AF185" s="70"/>
      <c r="AG185" s="70"/>
      <c r="AH185" s="70"/>
      <c r="AI185" s="70"/>
      <c r="AJ185" s="70"/>
      <c r="AK185" s="70"/>
    </row>
    <row r="186" spans="12:37" x14ac:dyDescent="0.25">
      <c r="L186" s="70"/>
      <c r="M186" s="70"/>
      <c r="N186" s="70"/>
      <c r="O186" s="70"/>
      <c r="P186" s="70"/>
      <c r="Q186" s="70"/>
      <c r="R186" s="70"/>
      <c r="S186" s="70"/>
      <c r="T186" s="70"/>
      <c r="U186" s="70"/>
      <c r="V186" s="70"/>
      <c r="W186" s="70"/>
      <c r="X186" s="70"/>
      <c r="Y186" s="70"/>
      <c r="Z186" s="70"/>
      <c r="AA186" s="70"/>
      <c r="AB186" s="70"/>
      <c r="AC186" s="70"/>
      <c r="AD186" s="70"/>
      <c r="AE186" s="70"/>
      <c r="AF186" s="70"/>
      <c r="AG186" s="70"/>
      <c r="AH186" s="70"/>
      <c r="AI186" s="70"/>
      <c r="AJ186" s="70"/>
      <c r="AK186" s="70"/>
    </row>
    <row r="187" spans="12:37" x14ac:dyDescent="0.25">
      <c r="L187" s="70"/>
      <c r="M187" s="70"/>
      <c r="N187" s="70"/>
      <c r="O187" s="70"/>
      <c r="P187" s="70"/>
      <c r="Q187" s="70"/>
      <c r="R187" s="70"/>
      <c r="S187" s="70"/>
      <c r="T187" s="70"/>
      <c r="U187" s="70"/>
      <c r="V187" s="70"/>
      <c r="W187" s="70"/>
      <c r="X187" s="70"/>
      <c r="Y187" s="70"/>
      <c r="Z187" s="70"/>
      <c r="AA187" s="70"/>
      <c r="AB187" s="70"/>
      <c r="AC187" s="70"/>
      <c r="AD187" s="70"/>
      <c r="AE187" s="70"/>
      <c r="AF187" s="70"/>
      <c r="AG187" s="70"/>
      <c r="AH187" s="70"/>
      <c r="AI187" s="70"/>
      <c r="AJ187" s="70"/>
      <c r="AK187" s="70"/>
    </row>
    <row r="188" spans="12:37" x14ac:dyDescent="0.25">
      <c r="L188" s="70"/>
      <c r="M188" s="70"/>
      <c r="N188" s="70"/>
      <c r="O188" s="70"/>
      <c r="P188" s="70"/>
      <c r="Q188" s="70"/>
      <c r="R188" s="70"/>
      <c r="S188" s="70"/>
      <c r="T188" s="70"/>
      <c r="U188" s="70"/>
      <c r="V188" s="70"/>
      <c r="W188" s="70"/>
      <c r="X188" s="70"/>
      <c r="Y188" s="70"/>
      <c r="Z188" s="70"/>
      <c r="AA188" s="70"/>
      <c r="AB188" s="70"/>
      <c r="AC188" s="70"/>
      <c r="AD188" s="70"/>
      <c r="AE188" s="70"/>
      <c r="AF188" s="70"/>
      <c r="AG188" s="70"/>
      <c r="AH188" s="70"/>
      <c r="AI188" s="70"/>
      <c r="AJ188" s="70"/>
      <c r="AK188" s="70"/>
    </row>
    <row r="189" spans="12:37" x14ac:dyDescent="0.25">
      <c r="L189" s="70"/>
      <c r="M189" s="70"/>
      <c r="N189" s="70"/>
      <c r="O189" s="70"/>
      <c r="P189" s="70"/>
      <c r="Q189" s="70"/>
      <c r="R189" s="70"/>
      <c r="S189" s="70"/>
      <c r="T189" s="70"/>
      <c r="U189" s="70"/>
      <c r="V189" s="70"/>
      <c r="W189" s="70"/>
      <c r="X189" s="70"/>
      <c r="Y189" s="70"/>
      <c r="Z189" s="70"/>
      <c r="AA189" s="70"/>
      <c r="AB189" s="70"/>
      <c r="AC189" s="70"/>
      <c r="AD189" s="70"/>
      <c r="AE189" s="70"/>
      <c r="AF189" s="70"/>
      <c r="AG189" s="70"/>
      <c r="AH189" s="70"/>
      <c r="AI189" s="70"/>
      <c r="AJ189" s="70"/>
      <c r="AK189" s="70"/>
    </row>
    <row r="190" spans="12:37" x14ac:dyDescent="0.25">
      <c r="L190" s="70"/>
      <c r="M190" s="70"/>
      <c r="N190" s="70"/>
      <c r="O190" s="70"/>
      <c r="P190" s="70"/>
      <c r="Q190" s="70"/>
      <c r="R190" s="70"/>
      <c r="S190" s="70"/>
      <c r="T190" s="70"/>
      <c r="U190" s="70"/>
      <c r="V190" s="70"/>
      <c r="W190" s="70"/>
      <c r="X190" s="70"/>
      <c r="Y190" s="70"/>
      <c r="Z190" s="70"/>
      <c r="AA190" s="70"/>
      <c r="AB190" s="70"/>
      <c r="AC190" s="70"/>
      <c r="AD190" s="70"/>
      <c r="AE190" s="70"/>
      <c r="AF190" s="70"/>
      <c r="AG190" s="70"/>
      <c r="AH190" s="70"/>
      <c r="AI190" s="70"/>
      <c r="AJ190" s="70"/>
      <c r="AK190" s="70"/>
    </row>
    <row r="191" spans="12:37" x14ac:dyDescent="0.25">
      <c r="L191" s="70"/>
      <c r="M191" s="70"/>
      <c r="N191" s="70"/>
      <c r="O191" s="70"/>
      <c r="P191" s="70"/>
      <c r="Q191" s="70"/>
      <c r="R191" s="70"/>
      <c r="S191" s="70"/>
      <c r="T191" s="70"/>
      <c r="U191" s="70"/>
      <c r="V191" s="70"/>
      <c r="W191" s="70"/>
      <c r="X191" s="70"/>
      <c r="Y191" s="70"/>
      <c r="Z191" s="70"/>
      <c r="AA191" s="70"/>
      <c r="AB191" s="70"/>
      <c r="AC191" s="70"/>
      <c r="AD191" s="70"/>
      <c r="AE191" s="70"/>
      <c r="AF191" s="70"/>
      <c r="AG191" s="70"/>
      <c r="AH191" s="70"/>
      <c r="AI191" s="70"/>
      <c r="AJ191" s="70"/>
      <c r="AK191" s="70"/>
    </row>
    <row r="192" spans="12:37" x14ac:dyDescent="0.25">
      <c r="L192" s="70"/>
      <c r="M192" s="70"/>
      <c r="N192" s="70"/>
      <c r="O192" s="70"/>
      <c r="P192" s="70"/>
      <c r="Q192" s="70"/>
      <c r="R192" s="70"/>
      <c r="S192" s="70"/>
      <c r="T192" s="70"/>
      <c r="U192" s="70"/>
      <c r="V192" s="70"/>
      <c r="W192" s="70"/>
      <c r="X192" s="70"/>
      <c r="Y192" s="70"/>
      <c r="Z192" s="70"/>
      <c r="AA192" s="70"/>
      <c r="AB192" s="70"/>
      <c r="AC192" s="70"/>
      <c r="AD192" s="70"/>
      <c r="AE192" s="70"/>
      <c r="AF192" s="70"/>
      <c r="AG192" s="70"/>
      <c r="AH192" s="70"/>
      <c r="AI192" s="70"/>
      <c r="AJ192" s="70"/>
      <c r="AK192" s="70"/>
    </row>
    <row r="193" spans="12:37" x14ac:dyDescent="0.25">
      <c r="L193" s="70"/>
      <c r="M193" s="70"/>
      <c r="N193" s="70"/>
      <c r="O193" s="70"/>
      <c r="P193" s="70"/>
      <c r="Q193" s="70"/>
      <c r="R193" s="70"/>
      <c r="S193" s="70"/>
      <c r="T193" s="70"/>
      <c r="U193" s="70"/>
      <c r="V193" s="70"/>
      <c r="W193" s="70"/>
      <c r="X193" s="70"/>
      <c r="Y193" s="70"/>
      <c r="Z193" s="70"/>
      <c r="AA193" s="70"/>
      <c r="AB193" s="70"/>
      <c r="AC193" s="70"/>
      <c r="AD193" s="70"/>
      <c r="AE193" s="70"/>
      <c r="AF193" s="70"/>
      <c r="AG193" s="70"/>
      <c r="AH193" s="70"/>
      <c r="AI193" s="70"/>
      <c r="AJ193" s="70"/>
      <c r="AK193" s="70"/>
    </row>
    <row r="194" spans="12:37" x14ac:dyDescent="0.25">
      <c r="L194" s="70"/>
      <c r="M194" s="70"/>
      <c r="N194" s="70"/>
      <c r="O194" s="70"/>
      <c r="P194" s="70"/>
      <c r="Q194" s="70"/>
      <c r="R194" s="70"/>
      <c r="S194" s="70"/>
      <c r="T194" s="70"/>
      <c r="U194" s="70"/>
      <c r="V194" s="70"/>
      <c r="W194" s="70"/>
      <c r="X194" s="70"/>
      <c r="Y194" s="70"/>
      <c r="Z194" s="70"/>
      <c r="AA194" s="70"/>
      <c r="AB194" s="70"/>
      <c r="AC194" s="70"/>
      <c r="AD194" s="70"/>
      <c r="AE194" s="70"/>
      <c r="AF194" s="70"/>
      <c r="AG194" s="70"/>
      <c r="AH194" s="70"/>
      <c r="AI194" s="70"/>
      <c r="AJ194" s="70"/>
      <c r="AK194" s="70"/>
    </row>
    <row r="195" spans="12:37" x14ac:dyDescent="0.25"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W195" s="70"/>
      <c r="X195" s="70"/>
      <c r="Y195" s="70"/>
      <c r="Z195" s="70"/>
      <c r="AA195" s="70"/>
      <c r="AB195" s="70"/>
      <c r="AC195" s="70"/>
      <c r="AD195" s="70"/>
      <c r="AE195" s="70"/>
      <c r="AF195" s="70"/>
      <c r="AG195" s="70"/>
      <c r="AH195" s="70"/>
      <c r="AI195" s="70"/>
      <c r="AJ195" s="70"/>
      <c r="AK195" s="70"/>
    </row>
    <row r="196" spans="12:37" x14ac:dyDescent="0.25">
      <c r="L196" s="70"/>
      <c r="M196" s="70"/>
      <c r="N196" s="70"/>
      <c r="O196" s="70"/>
      <c r="P196" s="70"/>
      <c r="Q196" s="70"/>
      <c r="R196" s="70"/>
      <c r="S196" s="70"/>
      <c r="T196" s="70"/>
      <c r="U196" s="70"/>
      <c r="V196" s="70"/>
      <c r="W196" s="70"/>
      <c r="X196" s="70"/>
      <c r="Y196" s="70"/>
      <c r="Z196" s="70"/>
      <c r="AA196" s="70"/>
      <c r="AB196" s="70"/>
      <c r="AC196" s="70"/>
      <c r="AD196" s="70"/>
      <c r="AE196" s="70"/>
      <c r="AF196" s="70"/>
      <c r="AG196" s="70"/>
      <c r="AH196" s="70"/>
      <c r="AI196" s="70"/>
      <c r="AJ196" s="70"/>
      <c r="AK196" s="70"/>
    </row>
    <row r="197" spans="12:37" x14ac:dyDescent="0.25">
      <c r="L197" s="70"/>
      <c r="M197" s="70"/>
      <c r="N197" s="70"/>
      <c r="O197" s="70"/>
      <c r="P197" s="70"/>
      <c r="Q197" s="70"/>
      <c r="R197" s="70"/>
      <c r="S197" s="70"/>
      <c r="T197" s="70"/>
      <c r="U197" s="70"/>
      <c r="V197" s="70"/>
      <c r="W197" s="70"/>
      <c r="X197" s="70"/>
      <c r="Y197" s="70"/>
      <c r="Z197" s="70"/>
      <c r="AA197" s="70"/>
      <c r="AB197" s="70"/>
      <c r="AC197" s="70"/>
      <c r="AD197" s="70"/>
      <c r="AE197" s="70"/>
      <c r="AF197" s="70"/>
      <c r="AG197" s="70"/>
      <c r="AH197" s="70"/>
      <c r="AI197" s="70"/>
      <c r="AJ197" s="70"/>
      <c r="AK197" s="70"/>
    </row>
    <row r="198" spans="12:37" x14ac:dyDescent="0.25">
      <c r="L198" s="70"/>
      <c r="M198" s="70"/>
      <c r="N198" s="70"/>
      <c r="O198" s="70"/>
      <c r="P198" s="70"/>
      <c r="Q198" s="70"/>
      <c r="R198" s="70"/>
      <c r="S198" s="70"/>
      <c r="T198" s="70"/>
      <c r="U198" s="70"/>
      <c r="V198" s="70"/>
      <c r="W198" s="70"/>
      <c r="X198" s="70"/>
      <c r="Y198" s="70"/>
      <c r="Z198" s="70"/>
      <c r="AA198" s="70"/>
      <c r="AB198" s="70"/>
      <c r="AC198" s="70"/>
      <c r="AD198" s="70"/>
      <c r="AE198" s="70"/>
      <c r="AF198" s="70"/>
      <c r="AG198" s="70"/>
      <c r="AH198" s="70"/>
      <c r="AI198" s="70"/>
      <c r="AJ198" s="70"/>
      <c r="AK198" s="70"/>
    </row>
    <row r="199" spans="12:37" x14ac:dyDescent="0.25"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70"/>
      <c r="X199" s="70"/>
      <c r="Y199" s="70"/>
      <c r="Z199" s="70"/>
      <c r="AA199" s="70"/>
      <c r="AB199" s="70"/>
      <c r="AC199" s="70"/>
      <c r="AD199" s="70"/>
      <c r="AE199" s="70"/>
      <c r="AF199" s="70"/>
      <c r="AG199" s="70"/>
      <c r="AH199" s="70"/>
      <c r="AI199" s="70"/>
      <c r="AJ199" s="70"/>
      <c r="AK199" s="70"/>
    </row>
    <row r="200" spans="12:37" x14ac:dyDescent="0.25"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70"/>
      <c r="X200" s="70"/>
      <c r="Y200" s="70"/>
      <c r="Z200" s="70"/>
      <c r="AA200" s="70"/>
      <c r="AB200" s="70"/>
      <c r="AC200" s="70"/>
      <c r="AD200" s="70"/>
      <c r="AE200" s="70"/>
      <c r="AF200" s="70"/>
      <c r="AG200" s="70"/>
      <c r="AH200" s="70"/>
      <c r="AI200" s="70"/>
      <c r="AJ200" s="70"/>
      <c r="AK200" s="70"/>
    </row>
    <row r="201" spans="12:37" x14ac:dyDescent="0.25"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70"/>
      <c r="X201" s="70"/>
      <c r="Y201" s="70"/>
      <c r="Z201" s="70"/>
      <c r="AA201" s="70"/>
      <c r="AB201" s="70"/>
      <c r="AC201" s="70"/>
      <c r="AD201" s="70"/>
      <c r="AE201" s="70"/>
      <c r="AF201" s="70"/>
      <c r="AG201" s="70"/>
      <c r="AH201" s="70"/>
      <c r="AI201" s="70"/>
      <c r="AJ201" s="70"/>
      <c r="AK201" s="70"/>
    </row>
    <row r="202" spans="12:37" x14ac:dyDescent="0.25"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70"/>
      <c r="X202" s="70"/>
      <c r="Y202" s="70"/>
      <c r="Z202" s="70"/>
      <c r="AA202" s="70"/>
      <c r="AB202" s="70"/>
      <c r="AC202" s="70"/>
      <c r="AD202" s="70"/>
      <c r="AE202" s="70"/>
      <c r="AF202" s="70"/>
      <c r="AG202" s="70"/>
      <c r="AH202" s="70"/>
      <c r="AI202" s="70"/>
      <c r="AJ202" s="70"/>
      <c r="AK202" s="70"/>
    </row>
    <row r="203" spans="12:37" x14ac:dyDescent="0.25"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70"/>
      <c r="X203" s="70"/>
      <c r="Y203" s="70"/>
      <c r="Z203" s="70"/>
      <c r="AA203" s="70"/>
      <c r="AB203" s="70"/>
      <c r="AC203" s="70"/>
      <c r="AD203" s="70"/>
      <c r="AE203" s="70"/>
      <c r="AF203" s="70"/>
      <c r="AG203" s="70"/>
      <c r="AH203" s="70"/>
      <c r="AI203" s="70"/>
      <c r="AJ203" s="70"/>
      <c r="AK203" s="70"/>
    </row>
    <row r="204" spans="12:37" x14ac:dyDescent="0.25"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70"/>
      <c r="X204" s="70"/>
      <c r="Y204" s="70"/>
      <c r="Z204" s="70"/>
      <c r="AA204" s="70"/>
      <c r="AB204" s="70"/>
      <c r="AC204" s="70"/>
      <c r="AD204" s="70"/>
      <c r="AE204" s="70"/>
      <c r="AF204" s="70"/>
      <c r="AG204" s="70"/>
      <c r="AH204" s="70"/>
      <c r="AI204" s="70"/>
      <c r="AJ204" s="70"/>
      <c r="AK204" s="70"/>
    </row>
    <row r="205" spans="12:37" x14ac:dyDescent="0.25">
      <c r="N205" s="70"/>
      <c r="O205" s="70"/>
      <c r="P205" s="70"/>
      <c r="Q205" s="70"/>
      <c r="S205" s="70"/>
      <c r="T205" s="70"/>
      <c r="U205" s="70"/>
      <c r="V205" s="70"/>
      <c r="X205" s="70"/>
      <c r="Y205" s="70"/>
      <c r="Z205" s="70"/>
      <c r="AA205" s="70"/>
      <c r="AC205" s="70"/>
      <c r="AD205" s="70"/>
      <c r="AE205" s="70"/>
      <c r="AF205" s="70"/>
    </row>
  </sheetData>
  <mergeCells count="59">
    <mergeCell ref="A90:D90"/>
    <mergeCell ref="N89:Q89"/>
    <mergeCell ref="S89:V89"/>
    <mergeCell ref="A95:B95"/>
    <mergeCell ref="C95:AK95"/>
    <mergeCell ref="A94:E94"/>
    <mergeCell ref="F94:AK94"/>
    <mergeCell ref="A91:B91"/>
    <mergeCell ref="A92:B92"/>
    <mergeCell ref="F93:I93"/>
    <mergeCell ref="J93:L93"/>
    <mergeCell ref="S93:V93"/>
    <mergeCell ref="C92:D92"/>
    <mergeCell ref="N93:Q93"/>
    <mergeCell ref="A2:AK2"/>
    <mergeCell ref="A3:AK3"/>
    <mergeCell ref="AH8:AJ8"/>
    <mergeCell ref="J8:L8"/>
    <mergeCell ref="A5:AK5"/>
    <mergeCell ref="A6:AK6"/>
    <mergeCell ref="E7:I8"/>
    <mergeCell ref="S8:V8"/>
    <mergeCell ref="AC8:AF8"/>
    <mergeCell ref="X8:AA8"/>
    <mergeCell ref="A1:AK1"/>
    <mergeCell ref="A66:D66"/>
    <mergeCell ref="X93:AA93"/>
    <mergeCell ref="A60:AK60"/>
    <mergeCell ref="AH93:AJ93"/>
    <mergeCell ref="AC93:AF93"/>
    <mergeCell ref="C91:D91"/>
    <mergeCell ref="A67:AK67"/>
    <mergeCell ref="J7:AJ7"/>
    <mergeCell ref="A22:D22"/>
    <mergeCell ref="A23:AK23"/>
    <mergeCell ref="S80:V80"/>
    <mergeCell ref="AH80:AJ80"/>
    <mergeCell ref="AC80:AF80"/>
    <mergeCell ref="B4:AK4"/>
    <mergeCell ref="A7:A9"/>
    <mergeCell ref="A10:AK10"/>
    <mergeCell ref="N8:Q8"/>
    <mergeCell ref="A59:D59"/>
    <mergeCell ref="C7:D8"/>
    <mergeCell ref="B7:B9"/>
    <mergeCell ref="A75:AK75"/>
    <mergeCell ref="A78:AK78"/>
    <mergeCell ref="A24:AK24"/>
    <mergeCell ref="X89:AA89"/>
    <mergeCell ref="AC89:AF89"/>
    <mergeCell ref="AH89:AJ89"/>
    <mergeCell ref="N80:Q80"/>
    <mergeCell ref="X80:AA80"/>
    <mergeCell ref="N74:Q74"/>
    <mergeCell ref="S74:V74"/>
    <mergeCell ref="X74:AA74"/>
    <mergeCell ref="AC74:AF74"/>
    <mergeCell ref="AH74:AJ74"/>
    <mergeCell ref="A83:AK83"/>
  </mergeCells>
  <phoneticPr fontId="0" type="noConversion"/>
  <pageMargins left="3.937007874015748E-2" right="0.23622047244094491" top="0.74803149606299213" bottom="0.74803149606299213" header="0.31496062992125984" footer="0.31496062992125984"/>
  <pageSetup paperSize="9" orientation="landscape" r:id="rId1"/>
  <headerFooter alignWithMargins="0"/>
  <ignoredErrors>
    <ignoredError sqref="S93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plan studiów</vt:lpstr>
    </vt:vector>
  </TitlesOfParts>
  <Company>PWSZ w Jeleniej Górze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Kolegium Karkonoskie</dc:creator>
  <cp:lastModifiedBy>Monika Stanaszek</cp:lastModifiedBy>
  <cp:lastPrinted>2017-06-19T11:18:47Z</cp:lastPrinted>
  <dcterms:created xsi:type="dcterms:W3CDTF">2008-06-23T07:26:49Z</dcterms:created>
  <dcterms:modified xsi:type="dcterms:W3CDTF">2021-01-17T23:19:19Z</dcterms:modified>
</cp:coreProperties>
</file>